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231"/>
  <workbookPr/>
  <mc:AlternateContent xmlns:mc="http://schemas.openxmlformats.org/markup-compatibility/2006">
    <mc:Choice Requires="x15">
      <x15ac:absPath xmlns:x15ac="http://schemas.microsoft.com/office/spreadsheetml/2010/11/ac" url="F:\CƯƠNG_2020\ĐXMH 2020\T10\5.10\"/>
    </mc:Choice>
  </mc:AlternateContent>
  <xr:revisionPtr revIDLastSave="0" documentId="13_ncr:1_{8C2166E5-FF2C-49DE-ADAF-504F8407103C}" xr6:coauthVersionLast="45" xr6:coauthVersionMax="45" xr10:uidLastSave="{00000000-0000-0000-0000-000000000000}"/>
  <bookViews>
    <workbookView xWindow="-120" yWindow="-120" windowWidth="20730" windowHeight="11160" activeTab="5" xr2:uid="{00000000-000D-0000-FFFF-FFFF00000000}"/>
  </bookViews>
  <sheets>
    <sheet name="VPP" sheetId="7" r:id="rId1"/>
    <sheet name="Sheet3" sheetId="5" state="hidden" r:id="rId2"/>
    <sheet name="Sheet1" sheetId="4" state="hidden" r:id="rId3"/>
    <sheet name="bút dạ ct" sheetId="3" r:id="rId4"/>
    <sheet name="VPP (2)" sheetId="8" r:id="rId5"/>
    <sheet name="bút dạ ct (8)" sheetId="21" r:id="rId6"/>
    <sheet name="bút dạ ct (3)" sheetId="10" r:id="rId7"/>
    <sheet name="bút dạ ct (2)" sheetId="9" r:id="rId8"/>
    <sheet name="VPP (3)" sheetId="11" r:id="rId9"/>
    <sheet name="bút dạ ct (4)" sheetId="12" r:id="rId10"/>
    <sheet name="VPP (4)" sheetId="13" r:id="rId11"/>
    <sheet name="bút dạ ct (5)" sheetId="15" r:id="rId12"/>
    <sheet name="VPP (5)" sheetId="14" r:id="rId13"/>
    <sheet name="bút dạ ct (6)" sheetId="16" r:id="rId14"/>
    <sheet name="metal" sheetId="17" r:id="rId15"/>
    <sheet name="metal1" sheetId="18" r:id="rId16"/>
    <sheet name="bút dạ ct (7)" sheetId="19" r:id="rId17"/>
    <sheet name="VPP (6)" sheetId="20" r:id="rId18"/>
    <sheet name="Sheet2" sheetId="2" state="hidden" r:id="rId19"/>
  </sheets>
  <externalReferences>
    <externalReference r:id="rId20"/>
    <externalReference r:id="rId21"/>
  </externalReferences>
  <definedNames>
    <definedName name="hoa" localSheetId="3">#REF!</definedName>
    <definedName name="hoa" localSheetId="7">#REF!</definedName>
    <definedName name="hoa" localSheetId="6">#REF!</definedName>
    <definedName name="hoa" localSheetId="9">#REF!</definedName>
    <definedName name="hoa" localSheetId="11">#REF!</definedName>
    <definedName name="hoa" localSheetId="13">#REF!</definedName>
    <definedName name="hoa" localSheetId="16">#REF!</definedName>
    <definedName name="hoa" localSheetId="5">#REF!</definedName>
    <definedName name="hoa" localSheetId="14">#REF!</definedName>
    <definedName name="hoa" localSheetId="15">#REF!</definedName>
    <definedName name="hoa" localSheetId="0">#REF!</definedName>
    <definedName name="hoa" localSheetId="4">#REF!</definedName>
    <definedName name="hoa" localSheetId="8">#REF!</definedName>
    <definedName name="hoa" localSheetId="10">#REF!</definedName>
    <definedName name="hoa" localSheetId="12">#REF!</definedName>
    <definedName name="hoa" localSheetId="17">#REF!</definedName>
    <definedName name="hoa">#REF!</definedName>
    <definedName name="N2A">OFFSET([1]보고자료용!$B$6,0,0,1,COUNTA([1]보고자료용!$A$6:$IV$6)-2)</definedName>
    <definedName name="NANO">OFFSET([1]보고자료용!$B$5,0,0,1,COUNTA([1]보고자료용!$A$5:$IV$5)-2)</definedName>
    <definedName name="_xlnm.Print_Area" localSheetId="3">'bút dạ ct'!$A$1:$L$67</definedName>
    <definedName name="_xlnm.Print_Area" localSheetId="7">'bút dạ ct (2)'!$A$1:$L$55</definedName>
    <definedName name="_xlnm.Print_Area" localSheetId="6">'bút dạ ct (3)'!$A$1:$L$55</definedName>
    <definedName name="_xlnm.Print_Area" localSheetId="9">'bút dạ ct (4)'!$A$1:$L$55</definedName>
    <definedName name="_xlnm.Print_Area" localSheetId="11">'bút dạ ct (5)'!$A$1:$L$55</definedName>
    <definedName name="_xlnm.Print_Area" localSheetId="13">'bút dạ ct (6)'!$A$1:$L$55</definedName>
    <definedName name="_xlnm.Print_Area" localSheetId="16">'bút dạ ct (7)'!$A$1:$L$57</definedName>
    <definedName name="_xlnm.Print_Area" localSheetId="5">'bút dạ ct (8)'!$A$1:$L$55</definedName>
    <definedName name="_xlnm.Print_Area" localSheetId="14">metal!$A$1:$N$25</definedName>
    <definedName name="_xlnm.Print_Area" localSheetId="15">metal1!$A$1:$L$65</definedName>
    <definedName name="_xlnm.Print_Area" localSheetId="0">VPP!$A$1:$N$30</definedName>
    <definedName name="_xlnm.Print_Area" localSheetId="8">'VPP (3)'!$A$1:$N$25</definedName>
    <definedName name="_xlnm.Print_Area" localSheetId="10">'VPP (4)'!$A$1:$N$25</definedName>
    <definedName name="_xlnm.Print_Area" localSheetId="12">'VPP (5)'!$A$1:$N$25</definedName>
    <definedName name="_xlnm.Print_Area" localSheetId="17">'VPP (6)'!$A$1:$N$25</definedName>
    <definedName name="계">OFFSET([1]보고자료용!$B$9,0,0,1,COUNTA([1]보고자료용!$A$9:$IV$9)-2)</definedName>
    <definedName name="금호">OFFSET([1]보고자료용!$B$7,0,0,1,COUNTA([1]보고자료용!$A$7:$IV$7)-2)</definedName>
    <definedName name="기타">OFFSET([1]보고자료용!$B$8,0,0,1,COUNTA([1]보고자료용!$A$8:$IV$8)-2)</definedName>
    <definedName name="기호" localSheetId="3">#REF!</definedName>
    <definedName name="기호" localSheetId="7">#REF!</definedName>
    <definedName name="기호" localSheetId="6">#REF!</definedName>
    <definedName name="기호" localSheetId="9">#REF!</definedName>
    <definedName name="기호" localSheetId="11">#REF!</definedName>
    <definedName name="기호" localSheetId="13">#REF!</definedName>
    <definedName name="기호" localSheetId="16">#REF!</definedName>
    <definedName name="기호" localSheetId="5">#REF!</definedName>
    <definedName name="기호" localSheetId="14">#REF!</definedName>
    <definedName name="기호" localSheetId="15">#REF!</definedName>
    <definedName name="기호" localSheetId="0">#REF!</definedName>
    <definedName name="기호" localSheetId="4">#REF!</definedName>
    <definedName name="기호" localSheetId="8">#REF!</definedName>
    <definedName name="기호" localSheetId="10">#REF!</definedName>
    <definedName name="기호" localSheetId="12">#REF!</definedName>
    <definedName name="기호" localSheetId="17">#REF!</definedName>
    <definedName name="기호">#REF!</definedName>
    <definedName name="날자목록" localSheetId="3">#REF!</definedName>
    <definedName name="날자목록" localSheetId="7">#REF!</definedName>
    <definedName name="날자목록" localSheetId="6">#REF!</definedName>
    <definedName name="날자목록" localSheetId="9">#REF!</definedName>
    <definedName name="날자목록" localSheetId="11">#REF!</definedName>
    <definedName name="날자목록" localSheetId="13">#REF!</definedName>
    <definedName name="날자목록" localSheetId="16">#REF!</definedName>
    <definedName name="날자목록" localSheetId="5">#REF!</definedName>
    <definedName name="날자목록" localSheetId="14">#REF!</definedName>
    <definedName name="날자목록" localSheetId="15">#REF!</definedName>
    <definedName name="날자목록" localSheetId="0">#REF!</definedName>
    <definedName name="날자목록" localSheetId="4">#REF!</definedName>
    <definedName name="날자목록" localSheetId="8">#REF!</definedName>
    <definedName name="날자목록" localSheetId="10">#REF!</definedName>
    <definedName name="날자목록" localSheetId="12">#REF!</definedName>
    <definedName name="날자목록" localSheetId="17">#REF!</definedName>
    <definedName name="날자목록">#REF!</definedName>
    <definedName name="대광">OFFSET([1]보고자료용!$B$3,0,0,1,COUNTA([1]보고자료용!$A$3:$IV$3)-2)</definedName>
    <definedName name="대성" localSheetId="3">OFFSET([1]보고자료용!#REF!,0,0,1,COUNTA([1]보고자료용!#REF!)-2)</definedName>
    <definedName name="대성" localSheetId="7">OFFSET([1]보고자료용!#REF!,0,0,1,COUNTA([1]보고자료용!#REF!)-2)</definedName>
    <definedName name="대성" localSheetId="6">OFFSET([1]보고자료용!#REF!,0,0,1,COUNTA([1]보고자료용!#REF!)-2)</definedName>
    <definedName name="대성" localSheetId="9">OFFSET([1]보고자료용!#REF!,0,0,1,COUNTA([1]보고자료용!#REF!)-2)</definedName>
    <definedName name="대성" localSheetId="11">OFFSET([1]보고자료용!#REF!,0,0,1,COUNTA([1]보고자료용!#REF!)-2)</definedName>
    <definedName name="대성" localSheetId="13">OFFSET([1]보고자료용!#REF!,0,0,1,COUNTA([1]보고자료용!#REF!)-2)</definedName>
    <definedName name="대성" localSheetId="16">OFFSET([1]보고자료용!#REF!,0,0,1,COUNTA([1]보고자료용!#REF!)-2)</definedName>
    <definedName name="대성" localSheetId="5">OFFSET([1]보고자료용!#REF!,0,0,1,COUNTA([1]보고자료용!#REF!)-2)</definedName>
    <definedName name="대성" localSheetId="14">OFFSET([1]보고자료용!#REF!,0,0,1,COUNTA([1]보고자료용!#REF!)-2)</definedName>
    <definedName name="대성" localSheetId="15">OFFSET([1]보고자료용!#REF!,0,0,1,COUNTA([1]보고자료용!#REF!)-2)</definedName>
    <definedName name="대성" localSheetId="0">OFFSET([1]보고자료용!#REF!,0,0,1,COUNTA([1]보고자료용!#REF!)-2)</definedName>
    <definedName name="대성" localSheetId="4">OFFSET([1]보고자료용!#REF!,0,0,1,COUNTA([1]보고자료용!#REF!)-2)</definedName>
    <definedName name="대성" localSheetId="8">OFFSET([1]보고자료용!#REF!,0,0,1,COUNTA([1]보고자료용!#REF!)-2)</definedName>
    <definedName name="대성" localSheetId="10">OFFSET([1]보고자료용!#REF!,0,0,1,COUNTA([1]보고자료용!#REF!)-2)</definedName>
    <definedName name="대성" localSheetId="12">OFFSET([1]보고자료용!#REF!,0,0,1,COUNTA([1]보고자료용!#REF!)-2)</definedName>
    <definedName name="대성" localSheetId="17">OFFSET([1]보고자료용!#REF!,0,0,1,COUNTA([1]보고자료용!#REF!)-2)</definedName>
    <definedName name="대성">OFFSET([1]보고자료용!#REF!,0,0,1,COUNTA([1]보고자료용!#REF!)-2)</definedName>
    <definedName name="대지" localSheetId="3">#REF!</definedName>
    <definedName name="대지" localSheetId="7">#REF!</definedName>
    <definedName name="대지" localSheetId="6">#REF!</definedName>
    <definedName name="대지" localSheetId="9">#REF!</definedName>
    <definedName name="대지" localSheetId="11">#REF!</definedName>
    <definedName name="대지" localSheetId="13">#REF!</definedName>
    <definedName name="대지" localSheetId="16">#REF!</definedName>
    <definedName name="대지" localSheetId="5">#REF!</definedName>
    <definedName name="대지" localSheetId="14">#REF!</definedName>
    <definedName name="대지" localSheetId="15">#REF!</definedName>
    <definedName name="대지" localSheetId="0">#REF!</definedName>
    <definedName name="대지" localSheetId="4">#REF!</definedName>
    <definedName name="대지" localSheetId="8">#REF!</definedName>
    <definedName name="대지" localSheetId="10">#REF!</definedName>
    <definedName name="대지" localSheetId="12">#REF!</definedName>
    <definedName name="대지" localSheetId="17">#REF!</definedName>
    <definedName name="대지">#REF!</definedName>
    <definedName name="도번" localSheetId="3">#REF!</definedName>
    <definedName name="도번" localSheetId="7">#REF!</definedName>
    <definedName name="도번" localSheetId="6">#REF!</definedName>
    <definedName name="도번" localSheetId="9">#REF!</definedName>
    <definedName name="도번" localSheetId="11">#REF!</definedName>
    <definedName name="도번" localSheetId="13">#REF!</definedName>
    <definedName name="도번" localSheetId="16">#REF!</definedName>
    <definedName name="도번" localSheetId="5">#REF!</definedName>
    <definedName name="도번" localSheetId="14">#REF!</definedName>
    <definedName name="도번" localSheetId="15">#REF!</definedName>
    <definedName name="도번" localSheetId="0">#REF!</definedName>
    <definedName name="도번" localSheetId="4">#REF!</definedName>
    <definedName name="도번" localSheetId="8">#REF!</definedName>
    <definedName name="도번" localSheetId="10">#REF!</definedName>
    <definedName name="도번" localSheetId="12">#REF!</definedName>
    <definedName name="도번" localSheetId="17">#REF!</definedName>
    <definedName name="도번">#REF!</definedName>
    <definedName name="모델" localSheetId="3">#REF!</definedName>
    <definedName name="모델" localSheetId="7">#REF!</definedName>
    <definedName name="모델" localSheetId="6">#REF!</definedName>
    <definedName name="모델" localSheetId="9">#REF!</definedName>
    <definedName name="모델" localSheetId="11">#REF!</definedName>
    <definedName name="모델" localSheetId="13">#REF!</definedName>
    <definedName name="모델" localSheetId="16">#REF!</definedName>
    <definedName name="모델" localSheetId="5">#REF!</definedName>
    <definedName name="모델" localSheetId="14">#REF!</definedName>
    <definedName name="모델" localSheetId="15">#REF!</definedName>
    <definedName name="모델" localSheetId="0">#REF!</definedName>
    <definedName name="모델" localSheetId="4">#REF!</definedName>
    <definedName name="모델" localSheetId="8">#REF!</definedName>
    <definedName name="모델" localSheetId="10">#REF!</definedName>
    <definedName name="모델" localSheetId="12">#REF!</definedName>
    <definedName name="모델" localSheetId="17">#REF!</definedName>
    <definedName name="모델">#REF!</definedName>
    <definedName name="업체" localSheetId="3">#REF!</definedName>
    <definedName name="업체" localSheetId="7">#REF!</definedName>
    <definedName name="업체" localSheetId="6">#REF!</definedName>
    <definedName name="업체" localSheetId="9">#REF!</definedName>
    <definedName name="업체" localSheetId="11">#REF!</definedName>
    <definedName name="업체" localSheetId="13">#REF!</definedName>
    <definedName name="업체" localSheetId="16">#REF!</definedName>
    <definedName name="업체" localSheetId="5">#REF!</definedName>
    <definedName name="업체" localSheetId="14">#REF!</definedName>
    <definedName name="업체" localSheetId="15">#REF!</definedName>
    <definedName name="업체" localSheetId="0">#REF!</definedName>
    <definedName name="업체" localSheetId="4">#REF!</definedName>
    <definedName name="업체" localSheetId="8">#REF!</definedName>
    <definedName name="업체" localSheetId="10">#REF!</definedName>
    <definedName name="업체" localSheetId="12">#REF!</definedName>
    <definedName name="업체" localSheetId="17">#REF!</definedName>
    <definedName name="업체">#REF!</definedName>
    <definedName name="업체명" localSheetId="3">#REF!</definedName>
    <definedName name="업체명" localSheetId="7">#REF!</definedName>
    <definedName name="업체명" localSheetId="6">#REF!</definedName>
    <definedName name="업체명" localSheetId="9">#REF!</definedName>
    <definedName name="업체명" localSheetId="11">#REF!</definedName>
    <definedName name="업체명" localSheetId="13">#REF!</definedName>
    <definedName name="업체명" localSheetId="16">#REF!</definedName>
    <definedName name="업체명" localSheetId="5">#REF!</definedName>
    <definedName name="업체명" localSheetId="14">#REF!</definedName>
    <definedName name="업체명" localSheetId="15">#REF!</definedName>
    <definedName name="업체명" localSheetId="0">#REF!</definedName>
    <definedName name="업체명" localSheetId="4">#REF!</definedName>
    <definedName name="업체명" localSheetId="8">#REF!</definedName>
    <definedName name="업체명" localSheetId="10">#REF!</definedName>
    <definedName name="업체명" localSheetId="12">#REF!</definedName>
    <definedName name="업체명" localSheetId="17">#REF!</definedName>
    <definedName name="업체명">#REF!</definedName>
    <definedName name="월_TITLE">OFFSET([1]보고자료용!$B$2,0,0,1,COUNTA([1]보고자료용!$A$2:$IV$2)-2)</definedName>
    <definedName name="이라이콤" localSheetId="3">OFFSET([1]보고자료용!#REF!,0,0,1,COUNTA([1]보고자료용!#REF!)-2)</definedName>
    <definedName name="이라이콤" localSheetId="7">OFFSET([1]보고자료용!#REF!,0,0,1,COUNTA([1]보고자료용!#REF!)-2)</definedName>
    <definedName name="이라이콤" localSheetId="6">OFFSET([1]보고자료용!#REF!,0,0,1,COUNTA([1]보고자료용!#REF!)-2)</definedName>
    <definedName name="이라이콤" localSheetId="9">OFFSET([1]보고자료용!#REF!,0,0,1,COUNTA([1]보고자료용!#REF!)-2)</definedName>
    <definedName name="이라이콤" localSheetId="11">OFFSET([1]보고자료용!#REF!,0,0,1,COUNTA([1]보고자료용!#REF!)-2)</definedName>
    <definedName name="이라이콤" localSheetId="13">OFFSET([1]보고자료용!#REF!,0,0,1,COUNTA([1]보고자료용!#REF!)-2)</definedName>
    <definedName name="이라이콤" localSheetId="16">OFFSET([1]보고자료용!#REF!,0,0,1,COUNTA([1]보고자료용!#REF!)-2)</definedName>
    <definedName name="이라이콤" localSheetId="5">OFFSET([1]보고자료용!#REF!,0,0,1,COUNTA([1]보고자료용!#REF!)-2)</definedName>
    <definedName name="이라이콤" localSheetId="14">OFFSET([1]보고자료용!#REF!,0,0,1,COUNTA([1]보고자료용!#REF!)-2)</definedName>
    <definedName name="이라이콤" localSheetId="15">OFFSET([1]보고자료용!#REF!,0,0,1,COUNTA([1]보고자료용!#REF!)-2)</definedName>
    <definedName name="이라이콤" localSheetId="0">OFFSET([1]보고자료용!#REF!,0,0,1,COUNTA([1]보고자료용!#REF!)-2)</definedName>
    <definedName name="이라이콤" localSheetId="4">OFFSET([1]보고자료용!#REF!,0,0,1,COUNTA([1]보고자료용!#REF!)-2)</definedName>
    <definedName name="이라이콤" localSheetId="8">OFFSET([1]보고자료용!#REF!,0,0,1,COUNTA([1]보고자료용!#REF!)-2)</definedName>
    <definedName name="이라이콤" localSheetId="10">OFFSET([1]보고자료용!#REF!,0,0,1,COUNTA([1]보고자료용!#REF!)-2)</definedName>
    <definedName name="이라이콤" localSheetId="12">OFFSET([1]보고자료용!#REF!,0,0,1,COUNTA([1]보고자료용!#REF!)-2)</definedName>
    <definedName name="이라이콤" localSheetId="17">OFFSET([1]보고자료용!#REF!,0,0,1,COUNTA([1]보고자료용!#REF!)-2)</definedName>
    <definedName name="이라이콤">OFFSET([1]보고자료용!#REF!,0,0,1,COUNTA([1]보고자료용!#REF!)-2)</definedName>
    <definedName name="일일">'[2]일일불량-9909'!$A$3:$L$6</definedName>
    <definedName name="품명" localSheetId="3">#REF!</definedName>
    <definedName name="품명" localSheetId="7">#REF!</definedName>
    <definedName name="품명" localSheetId="6">#REF!</definedName>
    <definedName name="품명" localSheetId="9">#REF!</definedName>
    <definedName name="품명" localSheetId="11">#REF!</definedName>
    <definedName name="품명" localSheetId="13">#REF!</definedName>
    <definedName name="품명" localSheetId="16">#REF!</definedName>
    <definedName name="품명" localSheetId="5">#REF!</definedName>
    <definedName name="품명" localSheetId="14">#REF!</definedName>
    <definedName name="품명" localSheetId="15">#REF!</definedName>
    <definedName name="품명" localSheetId="0">#REF!</definedName>
    <definedName name="품명" localSheetId="4">#REF!</definedName>
    <definedName name="품명" localSheetId="8">#REF!</definedName>
    <definedName name="품명" localSheetId="10">#REF!</definedName>
    <definedName name="품명" localSheetId="12">#REF!</definedName>
    <definedName name="품명" localSheetId="17">#REF!</definedName>
    <definedName name="품명">#REF!</definedName>
    <definedName name="필터타이틀" localSheetId="3">#REF!</definedName>
    <definedName name="필터타이틀" localSheetId="7">#REF!</definedName>
    <definedName name="필터타이틀" localSheetId="6">#REF!</definedName>
    <definedName name="필터타이틀" localSheetId="9">#REF!</definedName>
    <definedName name="필터타이틀" localSheetId="11">#REF!</definedName>
    <definedName name="필터타이틀" localSheetId="13">#REF!</definedName>
    <definedName name="필터타이틀" localSheetId="16">#REF!</definedName>
    <definedName name="필터타이틀" localSheetId="5">#REF!</definedName>
    <definedName name="필터타이틀" localSheetId="14">#REF!</definedName>
    <definedName name="필터타이틀" localSheetId="15">#REF!</definedName>
    <definedName name="필터타이틀" localSheetId="0">#REF!</definedName>
    <definedName name="필터타이틀" localSheetId="4">#REF!</definedName>
    <definedName name="필터타이틀" localSheetId="8">#REF!</definedName>
    <definedName name="필터타이틀" localSheetId="10">#REF!</definedName>
    <definedName name="필터타이틀" localSheetId="12">#REF!</definedName>
    <definedName name="필터타이틀" localSheetId="17">#REF!</definedName>
    <definedName name="필터타이틀">#REF!</definedName>
    <definedName name="한성">OFFSET([1]보고자료용!$B$4,0,0,1,COUNTA([1]보고자료용!$A$4:$IV$4)-2)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6" i="21" l="1"/>
  <c r="G34" i="3" l="1"/>
  <c r="I27" i="7"/>
  <c r="I28" i="7"/>
  <c r="I29" i="7"/>
  <c r="I30" i="7"/>
  <c r="I26" i="7"/>
  <c r="I23" i="7"/>
  <c r="D23" i="7"/>
  <c r="D24" i="7"/>
  <c r="B50" i="3"/>
  <c r="B46" i="3"/>
  <c r="B42" i="3"/>
  <c r="B38" i="3"/>
  <c r="B34" i="3"/>
  <c r="D26" i="7"/>
  <c r="D27" i="7"/>
  <c r="D28" i="7"/>
  <c r="D29" i="7"/>
  <c r="D30" i="7"/>
  <c r="B27" i="7"/>
  <c r="B28" i="7"/>
  <c r="B29" i="7"/>
  <c r="B30" i="7"/>
  <c r="B26" i="7"/>
  <c r="J17" i="7"/>
  <c r="J16" i="7"/>
  <c r="J13" i="7"/>
  <c r="C25" i="7"/>
  <c r="C24" i="7"/>
  <c r="E9" i="7"/>
  <c r="J12" i="7" l="1"/>
  <c r="J11" i="7"/>
  <c r="G6" i="19" l="1"/>
  <c r="B21" i="20" l="1"/>
  <c r="H6" i="19" l="1"/>
  <c r="J9" i="20"/>
  <c r="O23" i="20"/>
  <c r="O22" i="20"/>
  <c r="O21" i="20"/>
  <c r="O20" i="20"/>
  <c r="B20" i="20"/>
  <c r="O19" i="20"/>
  <c r="B19" i="20"/>
  <c r="P17" i="20"/>
  <c r="I23" i="17" l="1"/>
  <c r="I22" i="17"/>
  <c r="I21" i="17"/>
  <c r="I19" i="17"/>
  <c r="C13" i="17"/>
  <c r="B23" i="17" s="1"/>
  <c r="C12" i="17"/>
  <c r="B22" i="17" s="1"/>
  <c r="C11" i="17"/>
  <c r="B21" i="17" s="1"/>
  <c r="C10" i="17"/>
  <c r="B20" i="17" s="1"/>
  <c r="C9" i="17"/>
  <c r="B19" i="17" s="1"/>
  <c r="G30" i="3" l="1"/>
  <c r="G26" i="3"/>
  <c r="G50" i="3"/>
  <c r="H50" i="3" s="1"/>
  <c r="G46" i="3"/>
  <c r="H46" i="3" s="1"/>
  <c r="G42" i="3"/>
  <c r="H42" i="3" s="1"/>
  <c r="O23" i="17" l="1"/>
  <c r="O22" i="17"/>
  <c r="O21" i="17"/>
  <c r="O20" i="17"/>
  <c r="O19" i="17"/>
  <c r="P17" i="17"/>
  <c r="B20" i="14" l="1"/>
  <c r="O23" i="14" l="1"/>
  <c r="O22" i="14"/>
  <c r="O21" i="14"/>
  <c r="O20" i="14"/>
  <c r="O19" i="14"/>
  <c r="B19" i="14"/>
  <c r="P17" i="14"/>
  <c r="D25" i="7" l="1"/>
  <c r="G38" i="3" l="1"/>
  <c r="H38" i="3" s="1"/>
  <c r="H34" i="3"/>
  <c r="B25" i="7"/>
  <c r="B24" i="7"/>
  <c r="C23" i="7"/>
  <c r="C22" i="7"/>
  <c r="O23" i="13" l="1"/>
  <c r="O22" i="13"/>
  <c r="O21" i="13"/>
  <c r="O20" i="13"/>
  <c r="I19" i="13"/>
  <c r="O19" i="13" s="1"/>
  <c r="D19" i="13"/>
  <c r="B19" i="13"/>
  <c r="P17" i="13"/>
  <c r="H14" i="3" l="1"/>
  <c r="E10" i="7"/>
  <c r="O23" i="11" l="1"/>
  <c r="O22" i="11"/>
  <c r="O21" i="11"/>
  <c r="O20" i="11"/>
  <c r="I19" i="11"/>
  <c r="O19" i="11" s="1"/>
  <c r="D19" i="11"/>
  <c r="B19" i="11"/>
  <c r="P17" i="11"/>
  <c r="J9" i="11"/>
  <c r="J10" i="7" l="1"/>
  <c r="J9" i="8"/>
  <c r="B19" i="8"/>
  <c r="D19" i="8"/>
  <c r="I19" i="8"/>
  <c r="O23" i="8" l="1"/>
  <c r="O22" i="8"/>
  <c r="O21" i="8"/>
  <c r="O20" i="8"/>
  <c r="O19" i="8"/>
  <c r="P17" i="8"/>
  <c r="J9" i="7" l="1"/>
  <c r="F22" i="3" l="1"/>
  <c r="E22" i="3"/>
  <c r="H22" i="3" s="1"/>
  <c r="E18" i="3"/>
  <c r="B23" i="7"/>
  <c r="G22" i="3" l="1"/>
  <c r="D22" i="7"/>
  <c r="H18" i="3" l="1"/>
  <c r="F18" i="3"/>
  <c r="G18" i="3" s="1"/>
  <c r="E10" i="3"/>
  <c r="E6" i="3"/>
  <c r="F10" i="3" l="1"/>
  <c r="F6" i="3"/>
  <c r="I22" i="7"/>
  <c r="O22" i="7" s="1"/>
  <c r="G10" i="3" l="1"/>
  <c r="H10" i="3"/>
  <c r="H6" i="3"/>
  <c r="G6" i="3"/>
  <c r="P20" i="7" l="1"/>
  <c r="O23" i="7"/>
  <c r="O26" i="7" l="1"/>
  <c r="O25" i="7"/>
  <c r="O24" i="7"/>
  <c r="B22" i="7"/>
</calcChain>
</file>

<file path=xl/sharedStrings.xml><?xml version="1.0" encoding="utf-8"?>
<sst xmlns="http://schemas.openxmlformats.org/spreadsheetml/2006/main" count="496" uniqueCount="114">
  <si>
    <t>NO</t>
  </si>
  <si>
    <t>요청일
&lt;Ngày yêu cầu&gt;</t>
  </si>
  <si>
    <t>품명Tên</t>
  </si>
  <si>
    <t>사용 계획 Kế hoạch sử dụng</t>
  </si>
  <si>
    <t>재고수량
Số lượng 
tồn</t>
  </si>
  <si>
    <t>발주수량
Số lượng
đề xuất</t>
  </si>
  <si>
    <t>입고 요청 날짜
Ngày yêu cầu nhập kho</t>
  </si>
  <si>
    <t>사용 계획
Kế hoạch sử dụng</t>
  </si>
  <si>
    <t>비고
Ghi chú</t>
  </si>
  <si>
    <t>TÌNH HÌNH SỬ DỤNG 사용현황</t>
  </si>
  <si>
    <t>품명
Tên</t>
  </si>
  <si>
    <t>총 누적 구매량
Tổng lượng đã mua hàng</t>
  </si>
  <si>
    <t>총 사용량
Lượng đã sử dụng</t>
  </si>
  <si>
    <t>일 평균 사용량
Số lượng sử dụng/ Ngày</t>
  </si>
  <si>
    <t>지난 요청서 Đề xuất lần trước</t>
  </si>
  <si>
    <t>입고 날짜
Ngày nhập kho</t>
  </si>
  <si>
    <t>수량 
Số lượng</t>
  </si>
  <si>
    <t>사용량 
Số lượng sử dụng</t>
  </si>
  <si>
    <t>생 산 문 서 사 용 (표 순 서 작 업 일 보, 제 크 시 트)</t>
  </si>
  <si>
    <t>Người lập 
작성자</t>
  </si>
  <si>
    <t>Kiểm tra 1
1 검토</t>
  </si>
  <si>
    <t>Kiểm tra 2
2 검토</t>
  </si>
  <si>
    <t>Phê duyệt
승인</t>
  </si>
  <si>
    <t>생 산 용</t>
  </si>
  <si>
    <t>Ghi chú</t>
  </si>
  <si>
    <t>사용계획 수량
Kế hoạch sử dụng</t>
  </si>
  <si>
    <t>구분
Phân loại</t>
  </si>
  <si>
    <t>SẢN XUẤT</t>
  </si>
  <si>
    <t>15 box</t>
  </si>
  <si>
    <t>1box</t>
  </si>
  <si>
    <t>17 box</t>
  </si>
  <si>
    <t>Bộ phận đề xuất:
요청 부서</t>
  </si>
  <si>
    <r>
      <t xml:space="preserve">TÊN- KÍCH THƯỚC- ĐƠN VỊ
</t>
    </r>
    <r>
      <rPr>
        <b/>
        <sz val="14"/>
        <color theme="1"/>
        <rFont val="바탕"/>
        <family val="1"/>
        <charset val="129"/>
      </rPr>
      <t>품명</t>
    </r>
    <r>
      <rPr>
        <b/>
        <sz val="14"/>
        <color theme="1"/>
        <rFont val="Times New Roman"/>
        <family val="1"/>
      </rPr>
      <t>-</t>
    </r>
    <r>
      <rPr>
        <b/>
        <sz val="14"/>
        <color theme="1"/>
        <rFont val="바탕"/>
        <family val="1"/>
        <charset val="129"/>
      </rPr>
      <t>치수</t>
    </r>
    <r>
      <rPr>
        <b/>
        <sz val="14"/>
        <color theme="1"/>
        <rFont val="Times New Roman"/>
        <family val="1"/>
      </rPr>
      <t>-</t>
    </r>
    <r>
      <rPr>
        <b/>
        <sz val="14"/>
        <color theme="1"/>
        <rFont val="바탕"/>
        <family val="1"/>
        <charset val="129"/>
      </rPr>
      <t>단위</t>
    </r>
  </si>
  <si>
    <r>
      <t xml:space="preserve">6주 </t>
    </r>
    <r>
      <rPr>
        <b/>
        <sz val="14"/>
        <color theme="1"/>
        <rFont val="바탕"/>
        <family val="1"/>
        <charset val="129"/>
      </rPr>
      <t>평균</t>
    </r>
    <r>
      <rPr>
        <b/>
        <sz val="14"/>
        <color theme="1"/>
        <rFont val="Times New Roman"/>
        <family val="1"/>
      </rPr>
      <t xml:space="preserve"> </t>
    </r>
    <r>
      <rPr>
        <b/>
        <sz val="14"/>
        <color theme="1"/>
        <rFont val="바탕"/>
        <family val="1"/>
        <charset val="129"/>
      </rPr>
      <t>사용량
Lượng bình quân 6 Week</t>
    </r>
  </si>
  <si>
    <r>
      <rPr>
        <b/>
        <sz val="14"/>
        <color theme="1"/>
        <rFont val="바탕"/>
        <family val="1"/>
        <charset val="129"/>
      </rPr>
      <t xml:space="preserve">재고수량
</t>
    </r>
    <r>
      <rPr>
        <b/>
        <sz val="14"/>
        <color theme="1"/>
        <rFont val="Times New Roman"/>
        <family val="1"/>
      </rPr>
      <t>Số lượng 
tồn</t>
    </r>
  </si>
  <si>
    <r>
      <rPr>
        <b/>
        <sz val="14"/>
        <color theme="1"/>
        <rFont val="바탕"/>
        <family val="1"/>
        <charset val="129"/>
      </rPr>
      <t>발주수량
Số l</t>
    </r>
    <r>
      <rPr>
        <b/>
        <sz val="14"/>
        <color theme="1"/>
        <rFont val="Century"/>
        <family val="1"/>
      </rPr>
      <t>ư</t>
    </r>
    <r>
      <rPr>
        <b/>
        <sz val="14"/>
        <color theme="1"/>
        <rFont val="바탕"/>
        <family val="1"/>
        <charset val="129"/>
      </rPr>
      <t>ợng
đề xuất</t>
    </r>
  </si>
  <si>
    <r>
      <rPr>
        <b/>
        <sz val="14"/>
        <color theme="1"/>
        <rFont val="바탕"/>
        <family val="1"/>
        <charset val="129"/>
      </rPr>
      <t>총</t>
    </r>
    <r>
      <rPr>
        <b/>
        <sz val="14"/>
        <color theme="1"/>
        <rFont val="Times New Roman"/>
        <family val="1"/>
      </rPr>
      <t xml:space="preserve"> </t>
    </r>
    <r>
      <rPr>
        <b/>
        <sz val="14"/>
        <color theme="1"/>
        <rFont val="바탕"/>
        <family val="1"/>
        <charset val="129"/>
      </rPr>
      <t>재고</t>
    </r>
    <r>
      <rPr>
        <b/>
        <sz val="14"/>
        <color theme="1"/>
        <rFont val="Times New Roman"/>
        <family val="1"/>
      </rPr>
      <t xml:space="preserve"> </t>
    </r>
    <r>
      <rPr>
        <b/>
        <sz val="14"/>
        <color theme="1"/>
        <rFont val="바탕"/>
        <family val="1"/>
        <charset val="129"/>
      </rPr>
      <t>수량
Tổng số tồn kho</t>
    </r>
  </si>
  <si>
    <t>필요 수량
Số lượng cần sử dụng</t>
  </si>
  <si>
    <t>발주 전량
Số lượng 
tồn PO</t>
  </si>
  <si>
    <t xml:space="preserve">재고 수량
Số lượng 
tồn </t>
  </si>
  <si>
    <t xml:space="preserve">EA (14DAY) </t>
  </si>
  <si>
    <t>0.8 box/day
(1 Box=10 EA)</t>
  </si>
  <si>
    <t>Giấy phòng sạch
clean paper (Box)
A4 컬러 용지</t>
  </si>
  <si>
    <t>Bút CD   
매직팬
(Box)</t>
  </si>
  <si>
    <t>Marking: WQ01, WP01,TS01, US01, VD04,VQ01,VQ04,UM06,TV01,TW01,TW04,TV04 C-PANEL</t>
  </si>
  <si>
    <t>Bút CD 매직팬(Box)</t>
  </si>
  <si>
    <t>Lợn cắt băng dính
(EA)</t>
  </si>
  <si>
    <t>Giấy nhớ
(Box)</t>
  </si>
  <si>
    <t>Đạn ghim
(Box))</t>
  </si>
  <si>
    <t>포장, 후가공</t>
  </si>
  <si>
    <t>2.5 box/day
(1 Box=10 EA)</t>
  </si>
  <si>
    <r>
      <t>BẢNG KÊ CHI TIẾT 07-2020
2020</t>
    </r>
    <r>
      <rPr>
        <b/>
        <sz val="25"/>
        <color theme="1"/>
        <rFont val="바탕"/>
        <family val="1"/>
        <charset val="129"/>
      </rPr>
      <t>년</t>
    </r>
    <r>
      <rPr>
        <b/>
        <sz val="25"/>
        <color theme="1"/>
        <rFont val="Times New Roman"/>
        <family val="1"/>
      </rPr>
      <t xml:space="preserve"> 07</t>
    </r>
    <r>
      <rPr>
        <b/>
        <sz val="25"/>
        <color theme="1"/>
        <rFont val="바탕"/>
        <family val="1"/>
        <charset val="129"/>
      </rPr>
      <t>월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구매요청서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상세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내역</t>
    </r>
  </si>
  <si>
    <t xml:space="preserve">
Dép chỗng tĩnh điện
제전 신발</t>
  </si>
  <si>
    <t>10.07.2020</t>
  </si>
  <si>
    <t>07.07.2020~07.07.2021</t>
  </si>
  <si>
    <t>ĐỀ XUẤT MUA HÀNG  T07-2020
2020년07월 구매 요청서</t>
  </si>
  <si>
    <t>07.07.2020</t>
  </si>
  <si>
    <t>Sorting 사람을 사용</t>
  </si>
  <si>
    <t>06.07.2020</t>
  </si>
  <si>
    <t>Con lăn cao su</t>
  </si>
  <si>
    <t>.</t>
  </si>
  <si>
    <t>20.07.2020</t>
  </si>
  <si>
    <t>motor máy khoan</t>
  </si>
  <si>
    <t>부루방 꺼 모터 고장</t>
  </si>
  <si>
    <t>Quần áo phòng sạch</t>
  </si>
  <si>
    <t xml:space="preserve">Giày phòng sạch </t>
  </si>
  <si>
    <t>15.08.2020</t>
  </si>
  <si>
    <t>ĐỀ XUẤT MUA HÀNG  T08-2020
2020년08월 구매 요청서</t>
  </si>
  <si>
    <t>Giày phòng sạch</t>
  </si>
  <si>
    <t>mua cho công nhân mới metal</t>
  </si>
  <si>
    <r>
      <t>BẢNG KÊ CHI TIẾT 08-2020
2020</t>
    </r>
    <r>
      <rPr>
        <b/>
        <sz val="25"/>
        <color theme="1"/>
        <rFont val="바탕"/>
        <family val="1"/>
        <charset val="129"/>
      </rPr>
      <t>년</t>
    </r>
    <r>
      <rPr>
        <b/>
        <sz val="25"/>
        <color theme="1"/>
        <rFont val="Times New Roman"/>
        <family val="1"/>
      </rPr>
      <t xml:space="preserve"> 08</t>
    </r>
    <r>
      <rPr>
        <b/>
        <sz val="25"/>
        <color theme="1"/>
        <rFont val="바탕"/>
        <family val="1"/>
        <charset val="129"/>
      </rPr>
      <t>월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구매요청서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상세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내역</t>
    </r>
  </si>
  <si>
    <t xml:space="preserve"> 적대재 
Xe đẩy 2 tầng 900x600x1000</t>
  </si>
  <si>
    <t>NG 넣은거 적대재 8칸
Khay inox 8 ngăn kt 800x180x100</t>
  </si>
  <si>
    <t>04.08.2020</t>
  </si>
  <si>
    <t xml:space="preserve">Kéo </t>
  </si>
  <si>
    <t>Nhíp 93305</t>
  </si>
  <si>
    <t>Con lăn miết hàng</t>
  </si>
  <si>
    <t>Dao dọc giấy nhỏ</t>
  </si>
  <si>
    <t>Con lợn cắt băng dính</t>
  </si>
  <si>
    <t>20.08.2020</t>
  </si>
  <si>
    <t>03.08.2020~03.09.2020</t>
  </si>
  <si>
    <t>03.08.2020</t>
  </si>
  <si>
    <t>10.08.2019~03.08.2020</t>
  </si>
  <si>
    <t>10.08.2020</t>
  </si>
  <si>
    <t>25.02.2020</t>
  </si>
  <si>
    <t>20.06.2020~03.08.2020</t>
  </si>
  <si>
    <t>25.02.2020~03.08.2020</t>
  </si>
  <si>
    <t>20.06.2020</t>
  </si>
  <si>
    <t>20.07.2019~03.08.2020</t>
  </si>
  <si>
    <t>08.08.2020</t>
  </si>
  <si>
    <t>20.08.20219~08.08.2020</t>
  </si>
  <si>
    <t>20.08.2019</t>
  </si>
  <si>
    <t>Ghế phòng sạch
클린 의자</t>
  </si>
  <si>
    <t>Tủ loker 
캐비닛</t>
  </si>
  <si>
    <t>Thùng đựng hàng
제품 넣고 plastic 통</t>
  </si>
  <si>
    <t>Giấy ép platic</t>
  </si>
  <si>
    <t xml:space="preserve">Giấy nhớ </t>
  </si>
  <si>
    <t>Card case a4</t>
  </si>
  <si>
    <t>File 20 lá</t>
  </si>
  <si>
    <t>File 60 lá</t>
  </si>
  <si>
    <t>01.09.2020~01.10.2020</t>
  </si>
  <si>
    <t>01.09.2020~30.12.2020</t>
  </si>
  <si>
    <t>15.09.2020</t>
  </si>
  <si>
    <t>01.09.2020</t>
  </si>
  <si>
    <t>ĐỀ XUẤT MUA HÀNG  T09-2020
2020년09월 구매 요청서</t>
  </si>
  <si>
    <t>01.09.2020~30.09.2020</t>
  </si>
  <si>
    <t>일 평균 사용량
Số lượng sử dụng đến ngày</t>
  </si>
  <si>
    <r>
      <t>BẢNG KÊ CHI TIẾT 09-2020
2020</t>
    </r>
    <r>
      <rPr>
        <b/>
        <sz val="25"/>
        <color theme="1"/>
        <rFont val="바탕"/>
        <family val="1"/>
        <charset val="129"/>
      </rPr>
      <t>년</t>
    </r>
    <r>
      <rPr>
        <b/>
        <sz val="25"/>
        <color theme="1"/>
        <rFont val="Times New Roman"/>
        <family val="1"/>
      </rPr>
      <t xml:space="preserve"> 09</t>
    </r>
    <r>
      <rPr>
        <b/>
        <sz val="25"/>
        <color theme="1"/>
        <rFont val="바탕"/>
        <family val="1"/>
        <charset val="129"/>
      </rPr>
      <t>월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구매요청서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상세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내역</t>
    </r>
  </si>
  <si>
    <t>15.10.2020</t>
  </si>
  <si>
    <t>05.10.2020~05.11.2020</t>
  </si>
  <si>
    <t>Giấy phòng sạch 
큰린룸 종이</t>
  </si>
  <si>
    <t>0.9 box/day
(1 Box=10 EA)</t>
  </si>
  <si>
    <t>ĐỀ XUẤT MUA HÀNG  T10-2020
2020년10월 구매 요청서</t>
  </si>
  <si>
    <r>
      <t>BẢNG KÊ CHI TIẾT 10-2020
2020</t>
    </r>
    <r>
      <rPr>
        <b/>
        <sz val="25"/>
        <color theme="1"/>
        <rFont val="바탕"/>
        <family val="1"/>
        <charset val="129"/>
      </rPr>
      <t>년</t>
    </r>
    <r>
      <rPr>
        <b/>
        <sz val="25"/>
        <color theme="1"/>
        <rFont val="Times New Roman"/>
        <family val="1"/>
      </rPr>
      <t xml:space="preserve"> 10</t>
    </r>
    <r>
      <rPr>
        <b/>
        <sz val="25"/>
        <color theme="1"/>
        <rFont val="바탕"/>
        <family val="1"/>
        <charset val="129"/>
      </rPr>
      <t>월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구매요청서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상세</t>
    </r>
    <r>
      <rPr>
        <b/>
        <sz val="25"/>
        <color theme="1"/>
        <rFont val="Times New Roman"/>
        <family val="1"/>
      </rPr>
      <t xml:space="preserve"> </t>
    </r>
    <r>
      <rPr>
        <b/>
        <sz val="25"/>
        <color theme="1"/>
        <rFont val="바탕"/>
        <family val="1"/>
        <charset val="129"/>
      </rPr>
      <t>내역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</si>
</sst>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_-;\-* #,##0_-;_-* &quot;-&quot;_-;_-@_-"/>
    <numFmt numFmtId="165" formatCode="#,##0.0"/>
  </numFmts>
  <fonts count="28" x14ac:knownFonts="1">
    <font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color theme="1"/>
      <name val="Calibri"/>
      <family val="2"/>
      <scheme val="minor"/>
    </font>
    <font>
      <sz val="11"/>
      <name val="돋움"/>
      <family val="3"/>
      <charset val="129"/>
    </font>
    <font>
      <sz val="11"/>
      <color theme="1"/>
      <name val="Times New Roman"/>
      <family val="2"/>
    </font>
    <font>
      <sz val="10"/>
      <color theme="1"/>
      <name val="Times New Roman"/>
      <family val="1"/>
    </font>
    <font>
      <sz val="13"/>
      <color theme="1"/>
      <name val="Times New Roman"/>
      <family val="1"/>
    </font>
    <font>
      <sz val="14"/>
      <name val="Times New Roman"/>
      <family val="1"/>
    </font>
    <font>
      <sz val="14"/>
      <color theme="1"/>
      <name val="Times New Roman"/>
      <family val="1"/>
    </font>
    <font>
      <b/>
      <sz val="25"/>
      <color theme="1"/>
      <name val="Times New Roman"/>
      <family val="1"/>
    </font>
    <font>
      <b/>
      <sz val="25"/>
      <color theme="1"/>
      <name val="바탕"/>
      <family val="1"/>
      <charset val="129"/>
    </font>
    <font>
      <sz val="18"/>
      <color theme="1"/>
      <name val="Times New Roman"/>
      <family val="1"/>
    </font>
    <font>
      <sz val="18"/>
      <name val="Times New Roman"/>
      <family val="1"/>
    </font>
    <font>
      <b/>
      <sz val="18"/>
      <color theme="1"/>
      <name val="Times New Roman"/>
      <family val="1"/>
    </font>
    <font>
      <b/>
      <sz val="40"/>
      <color theme="1"/>
      <name val="Times New Roman"/>
      <family val="1"/>
    </font>
    <font>
      <b/>
      <sz val="14"/>
      <color theme="1"/>
      <name val="Times New Roman"/>
      <family val="1"/>
    </font>
    <font>
      <b/>
      <sz val="14"/>
      <color theme="1"/>
      <name val="바탕"/>
      <family val="1"/>
      <charset val="129"/>
    </font>
    <font>
      <sz val="14"/>
      <color theme="1"/>
      <name val="Calibri"/>
      <family val="2"/>
      <scheme val="minor"/>
    </font>
    <font>
      <b/>
      <sz val="14"/>
      <color theme="1"/>
      <name val="Century"/>
      <family val="1"/>
    </font>
    <font>
      <sz val="16"/>
      <color theme="1"/>
      <name val="Times New Roman"/>
      <family val="1"/>
    </font>
    <font>
      <sz val="16"/>
      <name val="Times New Roman"/>
      <family val="1"/>
    </font>
    <font>
      <b/>
      <sz val="12"/>
      <color theme="1"/>
      <name val="Times New Roman"/>
      <family val="1"/>
    </font>
    <font>
      <sz val="13"/>
      <color theme="1"/>
      <name val="Calibri"/>
      <family val="2"/>
      <scheme val="minor"/>
    </font>
    <font>
      <b/>
      <sz val="16"/>
      <color theme="1"/>
      <name val="Times New Roman"/>
      <family val="1"/>
    </font>
    <font>
      <b/>
      <sz val="10"/>
      <color theme="1"/>
      <name val="Times New Roman"/>
      <family val="1"/>
    </font>
    <font>
      <sz val="12"/>
      <name val="Times New Roman"/>
      <family val="1"/>
    </font>
    <font>
      <sz val="8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9.9978637043366805E-2"/>
        <bgColor indexed="64"/>
      </patternFill>
    </fill>
  </fills>
  <borders count="5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5">
    <xf numFmtId="0" fontId="0" fillId="0" borderId="0"/>
    <xf numFmtId="0" fontId="4" fillId="0" borderId="0"/>
    <xf numFmtId="164" fontId="3" fillId="0" borderId="0" applyFont="0" applyFill="0" applyBorder="0" applyAlignment="0" applyProtection="0">
      <alignment vertical="center"/>
    </xf>
    <xf numFmtId="0" fontId="5" fillId="0" borderId="0"/>
    <xf numFmtId="0" fontId="5" fillId="0" borderId="0"/>
  </cellStyleXfs>
  <cellXfs count="225">
    <xf numFmtId="0" fontId="0" fillId="0" borderId="0" xfId="0"/>
    <xf numFmtId="0" fontId="1" fillId="0" borderId="0" xfId="3" applyFont="1"/>
    <xf numFmtId="0" fontId="6" fillId="0" borderId="0" xfId="3" applyFont="1" applyAlignment="1">
      <alignment horizontal="center"/>
    </xf>
    <xf numFmtId="0" fontId="1" fillId="0" borderId="0" xfId="3" applyFont="1" applyAlignment="1">
      <alignment horizontal="center"/>
    </xf>
    <xf numFmtId="0" fontId="9" fillId="0" borderId="0" xfId="3" applyFont="1"/>
    <xf numFmtId="0" fontId="9" fillId="0" borderId="1" xfId="0" applyFont="1" applyBorder="1" applyAlignment="1" applyProtection="1">
      <protection locked="0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3" fontId="13" fillId="0" borderId="1" xfId="1" applyNumberFormat="1" applyFont="1" applyFill="1" applyBorder="1" applyAlignment="1" applyProtection="1">
      <alignment horizontal="center" vertical="center" wrapText="1"/>
      <protection locked="0"/>
    </xf>
    <xf numFmtId="3" fontId="13" fillId="0" borderId="1" xfId="1" applyNumberFormat="1" applyFont="1" applyFill="1" applyBorder="1" applyAlignment="1" applyProtection="1">
      <alignment horizontal="center" vertical="center"/>
      <protection locked="0"/>
    </xf>
    <xf numFmtId="0" fontId="2" fillId="0" borderId="1" xfId="0" applyFont="1" applyBorder="1" applyAlignment="1" applyProtection="1">
      <alignment horizontal="center" wrapText="1"/>
      <protection locked="0"/>
    </xf>
    <xf numFmtId="0" fontId="16" fillId="2" borderId="23" xfId="3" applyFont="1" applyFill="1" applyBorder="1" applyAlignment="1">
      <alignment horizontal="center" vertical="center" wrapText="1"/>
    </xf>
    <xf numFmtId="0" fontId="16" fillId="2" borderId="22" xfId="3" applyFont="1" applyFill="1" applyBorder="1" applyAlignment="1">
      <alignment horizontal="center" vertical="center" wrapText="1"/>
    </xf>
    <xf numFmtId="0" fontId="17" fillId="2" borderId="23" xfId="3" applyFont="1" applyFill="1" applyBorder="1" applyAlignment="1">
      <alignment horizontal="center" vertical="center" wrapText="1"/>
    </xf>
    <xf numFmtId="0" fontId="12" fillId="0" borderId="1" xfId="0" applyFont="1" applyBorder="1" applyAlignment="1" applyProtection="1">
      <alignment horizontal="center" vertical="center"/>
      <protection locked="0"/>
    </xf>
    <xf numFmtId="0" fontId="23" fillId="0" borderId="0" xfId="0" applyFont="1"/>
    <xf numFmtId="0" fontId="2" fillId="0" borderId="1" xfId="0" applyFont="1" applyBorder="1" applyAlignment="1" applyProtection="1">
      <alignment horizontal="center" vertical="center" wrapText="1"/>
      <protection locked="0"/>
    </xf>
    <xf numFmtId="0" fontId="21" fillId="0" borderId="1" xfId="1" applyFont="1" applyFill="1" applyBorder="1" applyAlignment="1" applyProtection="1">
      <alignment horizontal="center" vertical="center"/>
      <protection locked="0"/>
    </xf>
    <xf numFmtId="0" fontId="20" fillId="0" borderId="1" xfId="0" applyFont="1" applyBorder="1" applyAlignment="1" applyProtection="1">
      <alignment horizontal="center" vertical="center"/>
      <protection locked="0"/>
    </xf>
    <xf numFmtId="3" fontId="8" fillId="0" borderId="1" xfId="1" applyNumberFormat="1" applyFont="1" applyFill="1" applyBorder="1" applyAlignment="1" applyProtection="1">
      <alignment horizontal="center" vertical="center" wrapText="1"/>
      <protection locked="0"/>
    </xf>
    <xf numFmtId="0" fontId="18" fillId="0" borderId="0" xfId="0" applyFont="1"/>
    <xf numFmtId="0" fontId="25" fillId="2" borderId="1" xfId="0" applyFont="1" applyFill="1" applyBorder="1" applyAlignment="1" applyProtection="1">
      <alignment horizontal="center" vertical="center" wrapText="1"/>
      <protection locked="0"/>
    </xf>
    <xf numFmtId="0" fontId="2" fillId="2" borderId="1" xfId="0" applyFont="1" applyFill="1" applyBorder="1" applyAlignment="1" applyProtection="1">
      <alignment horizontal="center" vertical="center" wrapText="1"/>
      <protection locked="0"/>
    </xf>
    <xf numFmtId="0" fontId="21" fillId="0" borderId="1" xfId="1" applyFont="1" applyFill="1" applyBorder="1" applyAlignment="1">
      <alignment horizontal="center" vertical="center" wrapText="1"/>
    </xf>
    <xf numFmtId="3" fontId="13" fillId="0" borderId="1" xfId="1" applyNumberFormat="1" applyFont="1" applyFill="1" applyBorder="1" applyAlignment="1">
      <alignment horizontal="center" vertical="center" wrapText="1"/>
    </xf>
    <xf numFmtId="3" fontId="13" fillId="0" borderId="1" xfId="2" applyNumberFormat="1" applyFont="1" applyFill="1" applyBorder="1" applyAlignment="1">
      <alignment horizontal="center" vertical="center"/>
    </xf>
    <xf numFmtId="3" fontId="0" fillId="0" borderId="0" xfId="0" applyNumberFormat="1"/>
    <xf numFmtId="0" fontId="23" fillId="0" borderId="0" xfId="0" applyFont="1" applyBorder="1"/>
    <xf numFmtId="3" fontId="13" fillId="0" borderId="1" xfId="2" applyNumberFormat="1" applyFont="1" applyFill="1" applyBorder="1" applyAlignment="1">
      <alignment horizontal="center" vertical="center" wrapText="1"/>
    </xf>
    <xf numFmtId="3" fontId="13" fillId="3" borderId="1" xfId="1" applyNumberFormat="1" applyFont="1" applyFill="1" applyBorder="1" applyAlignment="1">
      <alignment horizontal="center" vertical="center"/>
    </xf>
    <xf numFmtId="0" fontId="7" fillId="0" borderId="0" xfId="0" applyFont="1"/>
    <xf numFmtId="0" fontId="0" fillId="0" borderId="0" xfId="0" applyProtection="1">
      <protection locked="0"/>
    </xf>
    <xf numFmtId="0" fontId="0" fillId="0" borderId="0" xfId="0" applyAlignment="1" applyProtection="1">
      <alignment horizontal="center"/>
      <protection locked="0"/>
    </xf>
    <xf numFmtId="3" fontId="13" fillId="0" borderId="1" xfId="1" applyNumberFormat="1" applyFont="1" applyFill="1" applyBorder="1" applyAlignment="1">
      <alignment horizontal="center" vertical="center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0" fontId="1" fillId="0" borderId="0" xfId="3" applyFont="1" applyBorder="1"/>
    <xf numFmtId="0" fontId="1" fillId="0" borderId="29" xfId="3" applyFont="1" applyBorder="1"/>
    <xf numFmtId="0" fontId="0" fillId="0" borderId="29" xfId="0" applyBorder="1"/>
    <xf numFmtId="0" fontId="0" fillId="0" borderId="0" xfId="0" applyBorder="1"/>
    <xf numFmtId="0" fontId="0" fillId="0" borderId="17" xfId="0" applyBorder="1"/>
    <xf numFmtId="0" fontId="1" fillId="0" borderId="17" xfId="3" applyFont="1" applyBorder="1"/>
    <xf numFmtId="0" fontId="16" fillId="2" borderId="40" xfId="3" applyFont="1" applyFill="1" applyBorder="1" applyAlignment="1">
      <alignment horizontal="center" vertical="center" wrapText="1"/>
    </xf>
    <xf numFmtId="0" fontId="16" fillId="4" borderId="41" xfId="3" applyFont="1" applyFill="1" applyBorder="1" applyAlignment="1">
      <alignment horizontal="center" vertical="center"/>
    </xf>
    <xf numFmtId="0" fontId="13" fillId="0" borderId="1" xfId="1" applyFont="1" applyFill="1" applyBorder="1" applyAlignment="1">
      <alignment horizontal="center" vertical="center"/>
    </xf>
    <xf numFmtId="3" fontId="13" fillId="0" borderId="1" xfId="1" applyNumberFormat="1" applyFont="1" applyFill="1" applyBorder="1" applyAlignment="1">
      <alignment horizontal="center" vertical="center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165" fontId="0" fillId="0" borderId="0" xfId="0" applyNumberFormat="1"/>
    <xf numFmtId="3" fontId="26" fillId="0" borderId="1" xfId="1" quotePrefix="1" applyNumberFormat="1" applyFont="1" applyFill="1" applyBorder="1" applyAlignment="1" applyProtection="1">
      <alignment horizontal="center" vertical="center" wrapText="1"/>
      <protection locked="0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3" fontId="13" fillId="0" borderId="1" xfId="1" applyNumberFormat="1" applyFont="1" applyFill="1" applyBorder="1" applyAlignment="1">
      <alignment horizontal="center" vertical="center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3" fontId="13" fillId="0" borderId="1" xfId="1" applyNumberFormat="1" applyFont="1" applyFill="1" applyBorder="1" applyAlignment="1" applyProtection="1">
      <alignment horizontal="center" vertical="center" wrapText="1"/>
      <protection locked="0"/>
    </xf>
    <xf numFmtId="0" fontId="2" fillId="0" borderId="1" xfId="0" applyFont="1" applyBorder="1" applyAlignment="1" applyProtection="1">
      <alignment horizontal="center" vertical="center" wrapText="1"/>
      <protection locked="0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3" fontId="12" fillId="3" borderId="11" xfId="3" applyNumberFormat="1" applyFont="1" applyFill="1" applyBorder="1" applyAlignment="1">
      <alignment horizontal="center" vertical="center" wrapText="1"/>
    </xf>
    <xf numFmtId="0" fontId="16" fillId="2" borderId="49" xfId="3" applyFont="1" applyFill="1" applyBorder="1" applyAlignment="1">
      <alignment horizontal="center" vertical="center" wrapText="1"/>
    </xf>
    <xf numFmtId="0" fontId="17" fillId="2" borderId="22" xfId="3" applyFont="1" applyFill="1" applyBorder="1" applyAlignment="1">
      <alignment horizontal="center" vertical="center" wrapText="1"/>
    </xf>
    <xf numFmtId="3" fontId="13" fillId="0" borderId="1" xfId="1" applyNumberFormat="1" applyFont="1" applyFill="1" applyBorder="1" applyAlignment="1">
      <alignment horizontal="center" vertical="center"/>
    </xf>
    <xf numFmtId="3" fontId="13" fillId="0" borderId="1" xfId="1" applyNumberFormat="1" applyFont="1" applyFill="1" applyBorder="1" applyAlignment="1" applyProtection="1">
      <alignment horizontal="center" vertical="center" wrapText="1"/>
      <protection locked="0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0" fontId="2" fillId="0" borderId="1" xfId="0" applyFont="1" applyBorder="1" applyAlignment="1" applyProtection="1">
      <alignment horizontal="center" vertical="center" wrapText="1"/>
      <protection locked="0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3" fontId="12" fillId="3" borderId="11" xfId="3" applyNumberFormat="1" applyFont="1" applyFill="1" applyBorder="1" applyAlignment="1">
      <alignment horizontal="center" vertical="center" wrapText="1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3" fontId="13" fillId="0" borderId="1" xfId="1" applyNumberFormat="1" applyFont="1" applyFill="1" applyBorder="1" applyAlignment="1" applyProtection="1">
      <alignment horizontal="center" vertical="center" wrapText="1"/>
      <protection locked="0"/>
    </xf>
    <xf numFmtId="0" fontId="2" fillId="0" borderId="1" xfId="0" applyFont="1" applyBorder="1" applyAlignment="1" applyProtection="1">
      <alignment horizontal="center" vertical="center" wrapText="1"/>
      <protection locked="0"/>
    </xf>
    <xf numFmtId="3" fontId="13" fillId="0" borderId="1" xfId="1" applyNumberFormat="1" applyFont="1" applyFill="1" applyBorder="1" applyAlignment="1">
      <alignment horizontal="center" vertical="center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3" fontId="12" fillId="3" borderId="11" xfId="3" applyNumberFormat="1" applyFont="1" applyFill="1" applyBorder="1" applyAlignment="1">
      <alignment horizontal="center" vertical="center" wrapText="1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3" fontId="13" fillId="0" borderId="1" xfId="1" applyNumberFormat="1" applyFont="1" applyFill="1" applyBorder="1" applyAlignment="1">
      <alignment horizontal="center" vertical="center"/>
    </xf>
    <xf numFmtId="3" fontId="13" fillId="0" borderId="1" xfId="1" applyNumberFormat="1" applyFont="1" applyFill="1" applyBorder="1" applyAlignment="1" applyProtection="1">
      <alignment horizontal="center" vertical="center" wrapText="1"/>
      <protection locked="0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0" fontId="2" fillId="0" borderId="1" xfId="0" applyFont="1" applyBorder="1" applyAlignment="1" applyProtection="1">
      <alignment horizontal="center" vertical="center" wrapText="1"/>
      <protection locked="0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3" fontId="12" fillId="3" borderId="11" xfId="3" applyNumberFormat="1" applyFont="1" applyFill="1" applyBorder="1" applyAlignment="1">
      <alignment horizontal="center" vertical="center" wrapText="1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3" fontId="13" fillId="0" borderId="1" xfId="1" applyNumberFormat="1" applyFont="1" applyFill="1" applyBorder="1" applyAlignment="1" applyProtection="1">
      <alignment horizontal="center" vertical="center" wrapText="1"/>
      <protection locked="0"/>
    </xf>
    <xf numFmtId="0" fontId="2" fillId="0" borderId="1" xfId="0" applyFont="1" applyBorder="1" applyAlignment="1" applyProtection="1">
      <alignment horizontal="center" vertical="center" wrapText="1"/>
      <protection locked="0"/>
    </xf>
    <xf numFmtId="3" fontId="13" fillId="0" borderId="1" xfId="1" applyNumberFormat="1" applyFont="1" applyFill="1" applyBorder="1" applyAlignment="1">
      <alignment horizontal="center" vertical="center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3" fontId="12" fillId="3" borderId="11" xfId="3" applyNumberFormat="1" applyFont="1" applyFill="1" applyBorder="1" applyAlignment="1">
      <alignment horizontal="center" vertical="center" wrapText="1"/>
    </xf>
    <xf numFmtId="3" fontId="12" fillId="3" borderId="11" xfId="3" applyNumberFormat="1" applyFont="1" applyFill="1" applyBorder="1" applyAlignment="1">
      <alignment horizontal="center" vertical="center" wrapText="1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0" fontId="16" fillId="4" borderId="51" xfId="3" applyFont="1" applyFill="1" applyBorder="1" applyAlignment="1">
      <alignment horizontal="center" vertical="center"/>
    </xf>
    <xf numFmtId="3" fontId="13" fillId="0" borderId="1" xfId="1" applyNumberFormat="1" applyFont="1" applyFill="1" applyBorder="1" applyAlignment="1" applyProtection="1">
      <alignment horizontal="center" vertical="center" wrapText="1"/>
      <protection locked="0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0" fontId="2" fillId="0" borderId="1" xfId="0" applyFont="1" applyBorder="1" applyAlignment="1" applyProtection="1">
      <alignment horizontal="center" vertical="center" wrapText="1"/>
      <protection locked="0"/>
    </xf>
    <xf numFmtId="3" fontId="13" fillId="0" borderId="1" xfId="1" applyNumberFormat="1" applyFont="1" applyFill="1" applyBorder="1" applyAlignment="1">
      <alignment horizontal="center" vertical="center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3" fontId="12" fillId="3" borderId="11" xfId="3" applyNumberFormat="1" applyFont="1" applyFill="1" applyBorder="1" applyAlignment="1">
      <alignment horizontal="center" vertical="center" wrapText="1"/>
    </xf>
    <xf numFmtId="3" fontId="13" fillId="0" borderId="1" xfId="1" applyNumberFormat="1" applyFont="1" applyFill="1" applyBorder="1" applyAlignment="1">
      <alignment horizontal="center" vertical="center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3" fontId="12" fillId="3" borderId="11" xfId="3" applyNumberFormat="1" applyFont="1" applyFill="1" applyBorder="1" applyAlignment="1">
      <alignment horizontal="center" vertical="center" wrapText="1"/>
    </xf>
    <xf numFmtId="0" fontId="9" fillId="0" borderId="1" xfId="0" applyFont="1" applyBorder="1" applyAlignment="1" applyProtection="1">
      <alignment horizontal="center"/>
      <protection locked="0"/>
    </xf>
    <xf numFmtId="3" fontId="13" fillId="0" borderId="1" xfId="1" applyNumberFormat="1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Border="1" applyAlignment="1" applyProtection="1">
      <alignment horizontal="center" vertical="center" wrapText="1"/>
      <protection locked="0"/>
    </xf>
    <xf numFmtId="0" fontId="24" fillId="0" borderId="1" xfId="0" applyFont="1" applyBorder="1" applyAlignment="1" applyProtection="1">
      <alignment horizontal="left" vertical="center"/>
      <protection locked="0"/>
    </xf>
    <xf numFmtId="0" fontId="13" fillId="0" borderId="1" xfId="1" applyFont="1" applyFill="1" applyBorder="1" applyAlignment="1" applyProtection="1">
      <alignment horizontal="center" vertical="center" wrapText="1"/>
      <protection locked="0"/>
    </xf>
    <xf numFmtId="3" fontId="13" fillId="0" borderId="1" xfId="2" applyNumberFormat="1" applyFont="1" applyFill="1" applyBorder="1" applyAlignment="1" applyProtection="1">
      <alignment horizontal="center" vertical="center"/>
      <protection locked="0"/>
    </xf>
    <xf numFmtId="0" fontId="13" fillId="0" borderId="50" xfId="1" applyFont="1" applyFill="1" applyBorder="1" applyAlignment="1" applyProtection="1">
      <alignment horizontal="center" vertical="center" wrapText="1"/>
      <protection locked="0"/>
    </xf>
    <xf numFmtId="0" fontId="13" fillId="0" borderId="4" xfId="1" applyFont="1" applyFill="1" applyBorder="1" applyAlignment="1" applyProtection="1">
      <alignment horizontal="center" vertical="center" wrapText="1"/>
      <protection locked="0"/>
    </xf>
    <xf numFmtId="3" fontId="13" fillId="0" borderId="50" xfId="2" applyNumberFormat="1" applyFont="1" applyFill="1" applyBorder="1" applyAlignment="1" applyProtection="1">
      <alignment horizontal="center" vertical="center"/>
      <protection locked="0"/>
    </xf>
    <xf numFmtId="3" fontId="13" fillId="0" borderId="4" xfId="2" applyNumberFormat="1" applyFont="1" applyFill="1" applyBorder="1" applyAlignment="1" applyProtection="1">
      <alignment horizontal="center" vertical="center"/>
      <protection locked="0"/>
    </xf>
    <xf numFmtId="3" fontId="13" fillId="0" borderId="50" xfId="1" applyNumberFormat="1" applyFont="1" applyFill="1" applyBorder="1" applyAlignment="1" applyProtection="1">
      <alignment horizontal="center" vertical="center" wrapText="1"/>
      <protection locked="0"/>
    </xf>
    <xf numFmtId="3" fontId="13" fillId="0" borderId="4" xfId="1" applyNumberFormat="1" applyFont="1" applyFill="1" applyBorder="1" applyAlignment="1" applyProtection="1">
      <alignment horizontal="center" vertical="center" wrapText="1"/>
      <protection locked="0"/>
    </xf>
    <xf numFmtId="0" fontId="9" fillId="0" borderId="1" xfId="0" applyFont="1" applyBorder="1" applyAlignment="1" applyProtection="1">
      <alignment horizontal="center" wrapText="1"/>
      <protection locked="0"/>
    </xf>
    <xf numFmtId="0" fontId="15" fillId="2" borderId="1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Border="1" applyAlignment="1" applyProtection="1">
      <alignment horizontal="center" vertical="center"/>
      <protection locked="0"/>
    </xf>
    <xf numFmtId="0" fontId="22" fillId="0" borderId="1" xfId="0" applyFont="1" applyBorder="1" applyAlignment="1" applyProtection="1">
      <alignment horizontal="center" vertical="center"/>
      <protection locked="0"/>
    </xf>
    <xf numFmtId="0" fontId="2" fillId="0" borderId="1" xfId="0" applyFont="1" applyBorder="1" applyAlignment="1" applyProtection="1">
      <alignment horizontal="center" vertical="center" wrapText="1"/>
      <protection locked="0"/>
    </xf>
    <xf numFmtId="0" fontId="16" fillId="2" borderId="1" xfId="0" applyFont="1" applyFill="1" applyBorder="1" applyAlignment="1" applyProtection="1">
      <alignment horizontal="center" vertical="center"/>
      <protection locked="0"/>
    </xf>
    <xf numFmtId="0" fontId="22" fillId="2" borderId="1" xfId="0" applyFont="1" applyFill="1" applyBorder="1" applyAlignment="1" applyProtection="1">
      <alignment horizontal="center" vertical="center" wrapText="1"/>
      <protection locked="0"/>
    </xf>
    <xf numFmtId="0" fontId="12" fillId="3" borderId="1" xfId="0" applyFont="1" applyFill="1" applyBorder="1" applyAlignment="1">
      <alignment horizontal="center" vertical="center" wrapText="1"/>
    </xf>
    <xf numFmtId="0" fontId="22" fillId="2" borderId="1" xfId="0" applyFont="1" applyFill="1" applyBorder="1" applyAlignment="1" applyProtection="1">
      <alignment horizontal="center" vertical="center"/>
      <protection locked="0"/>
    </xf>
    <xf numFmtId="3" fontId="21" fillId="0" borderId="1" xfId="1" applyNumberFormat="1" applyFont="1" applyFill="1" applyBorder="1" applyAlignment="1">
      <alignment horizontal="center" vertical="center"/>
    </xf>
    <xf numFmtId="3" fontId="13" fillId="0" borderId="1" xfId="1" applyNumberFormat="1" applyFont="1" applyFill="1" applyBorder="1" applyAlignment="1">
      <alignment horizontal="center" vertical="center"/>
    </xf>
    <xf numFmtId="3" fontId="20" fillId="3" borderId="19" xfId="3" applyNumberFormat="1" applyFont="1" applyFill="1" applyBorder="1" applyAlignment="1">
      <alignment horizontal="center" vertical="center" wrapText="1"/>
    </xf>
    <xf numFmtId="3" fontId="20" fillId="3" borderId="1" xfId="3" applyNumberFormat="1" applyFont="1" applyFill="1" applyBorder="1" applyAlignment="1">
      <alignment horizontal="center" vertical="center" wrapText="1"/>
    </xf>
    <xf numFmtId="0" fontId="12" fillId="0" borderId="42" xfId="3" applyFont="1" applyBorder="1" applyAlignment="1">
      <alignment horizontal="center"/>
    </xf>
    <xf numFmtId="0" fontId="12" fillId="0" borderId="43" xfId="3" applyFont="1" applyBorder="1" applyAlignment="1">
      <alignment horizontal="center"/>
    </xf>
    <xf numFmtId="0" fontId="12" fillId="0" borderId="44" xfId="3" applyFont="1" applyBorder="1" applyAlignment="1">
      <alignment horizontal="center"/>
    </xf>
    <xf numFmtId="3" fontId="20" fillId="3" borderId="18" xfId="3" applyNumberFormat="1" applyFont="1" applyFill="1" applyBorder="1" applyAlignment="1">
      <alignment horizontal="center" vertical="center" wrapText="1"/>
    </xf>
    <xf numFmtId="0" fontId="12" fillId="0" borderId="28" xfId="3" applyFont="1" applyBorder="1" applyAlignment="1">
      <alignment horizontal="center" vertical="center"/>
    </xf>
    <xf numFmtId="0" fontId="12" fillId="0" borderId="30" xfId="3" applyFont="1" applyBorder="1" applyAlignment="1">
      <alignment horizontal="center" vertical="center"/>
    </xf>
    <xf numFmtId="0" fontId="12" fillId="0" borderId="31" xfId="3" applyFont="1" applyBorder="1" applyAlignment="1">
      <alignment horizontal="center" vertical="center"/>
    </xf>
    <xf numFmtId="0" fontId="21" fillId="0" borderId="22" xfId="1" applyFont="1" applyFill="1" applyBorder="1" applyAlignment="1">
      <alignment horizontal="center" vertical="center" wrapText="1"/>
    </xf>
    <xf numFmtId="0" fontId="21" fillId="0" borderId="11" xfId="1" applyFont="1" applyFill="1" applyBorder="1" applyAlignment="1">
      <alignment horizontal="center" vertical="center" wrapText="1"/>
    </xf>
    <xf numFmtId="0" fontId="21" fillId="0" borderId="14" xfId="1" applyFont="1" applyFill="1" applyBorder="1" applyAlignment="1">
      <alignment horizontal="center" vertical="center" wrapText="1"/>
    </xf>
    <xf numFmtId="0" fontId="9" fillId="3" borderId="6" xfId="3" applyFont="1" applyFill="1" applyBorder="1" applyAlignment="1">
      <alignment horizontal="center" vertical="center" wrapText="1"/>
    </xf>
    <xf numFmtId="0" fontId="18" fillId="0" borderId="7" xfId="0" applyFont="1" applyBorder="1"/>
    <xf numFmtId="0" fontId="18" fillId="0" borderId="16" xfId="0" applyFont="1" applyBorder="1"/>
    <xf numFmtId="0" fontId="18" fillId="0" borderId="15" xfId="0" applyFont="1" applyBorder="1"/>
    <xf numFmtId="3" fontId="20" fillId="3" borderId="1" xfId="4" applyNumberFormat="1" applyFont="1" applyFill="1" applyBorder="1" applyAlignment="1">
      <alignment horizontal="center" vertical="center" wrapText="1"/>
    </xf>
    <xf numFmtId="3" fontId="20" fillId="3" borderId="18" xfId="4" applyNumberFormat="1" applyFont="1" applyFill="1" applyBorder="1" applyAlignment="1">
      <alignment horizontal="center" vertical="center" wrapText="1"/>
    </xf>
    <xf numFmtId="3" fontId="20" fillId="0" borderId="19" xfId="3" applyNumberFormat="1" applyFont="1" applyBorder="1" applyAlignment="1">
      <alignment horizontal="center" vertical="center"/>
    </xf>
    <xf numFmtId="3" fontId="20" fillId="0" borderId="1" xfId="3" applyNumberFormat="1" applyFont="1" applyBorder="1" applyAlignment="1">
      <alignment horizontal="center" vertical="center"/>
    </xf>
    <xf numFmtId="0" fontId="9" fillId="3" borderId="21" xfId="3" applyFont="1" applyFill="1" applyBorder="1" applyAlignment="1">
      <alignment horizontal="center" vertical="center" wrapText="1"/>
    </xf>
    <xf numFmtId="0" fontId="9" fillId="3" borderId="20" xfId="3" applyFont="1" applyFill="1" applyBorder="1" applyAlignment="1">
      <alignment horizontal="center" vertical="center" wrapText="1"/>
    </xf>
    <xf numFmtId="0" fontId="9" fillId="3" borderId="8" xfId="3" applyFont="1" applyFill="1" applyBorder="1" applyAlignment="1">
      <alignment horizontal="center" vertical="center" wrapText="1"/>
    </xf>
    <xf numFmtId="0" fontId="9" fillId="3" borderId="9" xfId="3" applyFont="1" applyFill="1" applyBorder="1" applyAlignment="1">
      <alignment horizontal="center" vertical="center" wrapText="1"/>
    </xf>
    <xf numFmtId="3" fontId="20" fillId="3" borderId="19" xfId="3" quotePrefix="1" applyNumberFormat="1" applyFont="1" applyFill="1" applyBorder="1" applyAlignment="1">
      <alignment horizontal="center" vertical="center" wrapText="1"/>
    </xf>
    <xf numFmtId="0" fontId="10" fillId="2" borderId="32" xfId="3" applyFont="1" applyFill="1" applyBorder="1" applyAlignment="1">
      <alignment horizontal="center" vertical="center" wrapText="1"/>
    </xf>
    <xf numFmtId="0" fontId="10" fillId="2" borderId="29" xfId="3" applyFont="1" applyFill="1" applyBorder="1" applyAlignment="1">
      <alignment horizontal="center" vertical="center" wrapText="1"/>
    </xf>
    <xf numFmtId="0" fontId="10" fillId="2" borderId="33" xfId="3" applyFont="1" applyFill="1" applyBorder="1" applyAlignment="1">
      <alignment horizontal="center" vertical="center" wrapText="1"/>
    </xf>
    <xf numFmtId="0" fontId="10" fillId="2" borderId="34" xfId="3" applyFont="1" applyFill="1" applyBorder="1" applyAlignment="1">
      <alignment horizontal="center" vertical="center" wrapText="1"/>
    </xf>
    <xf numFmtId="0" fontId="10" fillId="2" borderId="0" xfId="3" applyFont="1" applyFill="1" applyBorder="1" applyAlignment="1">
      <alignment horizontal="center" vertical="center" wrapText="1"/>
    </xf>
    <xf numFmtId="0" fontId="10" fillId="2" borderId="35" xfId="3" applyFont="1" applyFill="1" applyBorder="1" applyAlignment="1">
      <alignment horizontal="center" vertical="center" wrapText="1"/>
    </xf>
    <xf numFmtId="0" fontId="10" fillId="2" borderId="36" xfId="3" applyFont="1" applyFill="1" applyBorder="1" applyAlignment="1">
      <alignment horizontal="center" vertical="center" wrapText="1"/>
    </xf>
    <xf numFmtId="0" fontId="10" fillId="2" borderId="10" xfId="3" applyFont="1" applyFill="1" applyBorder="1" applyAlignment="1">
      <alignment horizontal="center" vertical="center" wrapText="1"/>
    </xf>
    <xf numFmtId="0" fontId="10" fillId="2" borderId="37" xfId="3" applyFont="1" applyFill="1" applyBorder="1" applyAlignment="1">
      <alignment horizontal="center" vertical="center" wrapText="1"/>
    </xf>
    <xf numFmtId="0" fontId="20" fillId="0" borderId="38" xfId="3" applyFont="1" applyBorder="1" applyAlignment="1">
      <alignment horizontal="center" vertical="center" wrapText="1"/>
    </xf>
    <xf numFmtId="0" fontId="20" fillId="0" borderId="4" xfId="3" applyFont="1" applyBorder="1" applyAlignment="1">
      <alignment horizontal="center" vertical="center" wrapText="1"/>
    </xf>
    <xf numFmtId="0" fontId="17" fillId="2" borderId="25" xfId="3" applyFont="1" applyFill="1" applyBorder="1" applyAlignment="1">
      <alignment horizontal="center" vertical="center" wrapText="1"/>
    </xf>
    <xf numFmtId="0" fontId="18" fillId="0" borderId="24" xfId="0" applyFont="1" applyBorder="1"/>
    <xf numFmtId="0" fontId="9" fillId="3" borderId="7" xfId="3" applyFont="1" applyFill="1" applyBorder="1" applyAlignment="1">
      <alignment horizontal="center" vertical="center" wrapText="1"/>
    </xf>
    <xf numFmtId="0" fontId="9" fillId="3" borderId="16" xfId="3" applyFont="1" applyFill="1" applyBorder="1" applyAlignment="1">
      <alignment horizontal="center" vertical="center" wrapText="1"/>
    </xf>
    <xf numFmtId="0" fontId="9" fillId="3" borderId="15" xfId="3" applyFont="1" applyFill="1" applyBorder="1" applyAlignment="1">
      <alignment horizontal="center" vertical="center" wrapText="1"/>
    </xf>
    <xf numFmtId="0" fontId="9" fillId="3" borderId="13" xfId="3" applyFont="1" applyFill="1" applyBorder="1" applyAlignment="1">
      <alignment horizontal="center" vertical="center" wrapText="1"/>
    </xf>
    <xf numFmtId="0" fontId="9" fillId="3" borderId="12" xfId="3" applyFont="1" applyFill="1" applyBorder="1" applyAlignment="1">
      <alignment horizontal="center" vertical="center" wrapText="1"/>
    </xf>
    <xf numFmtId="3" fontId="20" fillId="3" borderId="6" xfId="3" applyNumberFormat="1" applyFont="1" applyFill="1" applyBorder="1" applyAlignment="1">
      <alignment horizontal="center" vertical="center" wrapText="1"/>
    </xf>
    <xf numFmtId="3" fontId="20" fillId="3" borderId="5" xfId="3" applyNumberFormat="1" applyFont="1" applyFill="1" applyBorder="1" applyAlignment="1">
      <alignment horizontal="center" vertical="center" wrapText="1"/>
    </xf>
    <xf numFmtId="3" fontId="20" fillId="3" borderId="7" xfId="3" applyNumberFormat="1" applyFont="1" applyFill="1" applyBorder="1" applyAlignment="1">
      <alignment horizontal="center" vertical="center" wrapText="1"/>
    </xf>
    <xf numFmtId="3" fontId="20" fillId="3" borderId="16" xfId="3" applyNumberFormat="1" applyFont="1" applyFill="1" applyBorder="1" applyAlignment="1">
      <alignment horizontal="center" vertical="center" wrapText="1"/>
    </xf>
    <xf numFmtId="3" fontId="20" fillId="3" borderId="17" xfId="3" applyNumberFormat="1" applyFont="1" applyFill="1" applyBorder="1" applyAlignment="1">
      <alignment horizontal="center" vertical="center" wrapText="1"/>
    </xf>
    <xf numFmtId="3" fontId="20" fillId="3" borderId="15" xfId="3" applyNumberFormat="1" applyFont="1" applyFill="1" applyBorder="1" applyAlignment="1">
      <alignment horizontal="center" vertical="center" wrapText="1"/>
    </xf>
    <xf numFmtId="0" fontId="14" fillId="0" borderId="27" xfId="3" applyFont="1" applyBorder="1" applyAlignment="1">
      <alignment horizontal="center" vertical="center" wrapText="1"/>
    </xf>
    <xf numFmtId="0" fontId="14" fillId="0" borderId="26" xfId="3" applyFont="1" applyBorder="1" applyAlignment="1">
      <alignment horizontal="center" vertical="center" wrapText="1"/>
    </xf>
    <xf numFmtId="0" fontId="14" fillId="0" borderId="39" xfId="3" applyFont="1" applyBorder="1" applyAlignment="1">
      <alignment horizontal="center" vertical="center" wrapText="1"/>
    </xf>
    <xf numFmtId="0" fontId="7" fillId="0" borderId="1" xfId="3" applyFont="1" applyBorder="1" applyAlignment="1">
      <alignment horizontal="center" vertical="center"/>
    </xf>
    <xf numFmtId="0" fontId="7" fillId="3" borderId="1" xfId="3" applyFont="1" applyFill="1" applyBorder="1" applyAlignment="1">
      <alignment horizontal="center" vertical="center" wrapText="1"/>
    </xf>
    <xf numFmtId="3" fontId="7" fillId="3" borderId="1" xfId="4" applyNumberFormat="1" applyFont="1" applyFill="1" applyBorder="1" applyAlignment="1">
      <alignment horizontal="center" vertical="center" wrapText="1"/>
    </xf>
    <xf numFmtId="3" fontId="7" fillId="3" borderId="1" xfId="3" applyNumberFormat="1" applyFont="1" applyFill="1" applyBorder="1" applyAlignment="1">
      <alignment horizontal="center" vertical="center" wrapText="1"/>
    </xf>
    <xf numFmtId="3" fontId="7" fillId="0" borderId="1" xfId="3" applyNumberFormat="1" applyFont="1" applyBorder="1" applyAlignment="1">
      <alignment horizontal="center" vertical="center"/>
    </xf>
    <xf numFmtId="0" fontId="7" fillId="0" borderId="1" xfId="3" applyFont="1" applyBorder="1" applyAlignment="1">
      <alignment horizontal="center"/>
    </xf>
    <xf numFmtId="0" fontId="12" fillId="0" borderId="46" xfId="3" applyFont="1" applyBorder="1" applyAlignment="1">
      <alignment horizontal="center" vertical="center"/>
    </xf>
    <xf numFmtId="0" fontId="12" fillId="0" borderId="45" xfId="3" applyFont="1" applyBorder="1" applyAlignment="1">
      <alignment horizontal="center" vertical="center"/>
    </xf>
    <xf numFmtId="0" fontId="12" fillId="3" borderId="2" xfId="3" applyFont="1" applyFill="1" applyBorder="1" applyAlignment="1">
      <alignment horizontal="center" vertical="center" wrapText="1"/>
    </xf>
    <xf numFmtId="0" fontId="12" fillId="3" borderId="3" xfId="3" applyFont="1" applyFill="1" applyBorder="1" applyAlignment="1">
      <alignment horizontal="center" vertical="center" wrapText="1"/>
    </xf>
    <xf numFmtId="0" fontId="12" fillId="3" borderId="6" xfId="3" applyFont="1" applyFill="1" applyBorder="1" applyAlignment="1">
      <alignment horizontal="center" vertical="center" wrapText="1"/>
    </xf>
    <xf numFmtId="0" fontId="12" fillId="3" borderId="7" xfId="3" applyFont="1" applyFill="1" applyBorder="1" applyAlignment="1">
      <alignment horizontal="center" vertical="center" wrapText="1"/>
    </xf>
    <xf numFmtId="0" fontId="12" fillId="3" borderId="8" xfId="3" applyFont="1" applyFill="1" applyBorder="1" applyAlignment="1">
      <alignment horizontal="center" vertical="center" wrapText="1"/>
    </xf>
    <xf numFmtId="0" fontId="12" fillId="3" borderId="9" xfId="3" applyFont="1" applyFill="1" applyBorder="1" applyAlignment="1">
      <alignment horizontal="center" vertical="center" wrapText="1"/>
    </xf>
    <xf numFmtId="3" fontId="12" fillId="3" borderId="2" xfId="4" applyNumberFormat="1" applyFont="1" applyFill="1" applyBorder="1" applyAlignment="1">
      <alignment horizontal="center" vertical="center" wrapText="1"/>
    </xf>
    <xf numFmtId="3" fontId="12" fillId="3" borderId="3" xfId="4" applyNumberFormat="1" applyFont="1" applyFill="1" applyBorder="1" applyAlignment="1">
      <alignment horizontal="center" vertical="center" wrapText="1"/>
    </xf>
    <xf numFmtId="3" fontId="12" fillId="3" borderId="2" xfId="3" applyNumberFormat="1" applyFont="1" applyFill="1" applyBorder="1" applyAlignment="1">
      <alignment horizontal="center" vertical="center" wrapText="1"/>
    </xf>
    <xf numFmtId="3" fontId="12" fillId="3" borderId="3" xfId="3" applyNumberFormat="1" applyFont="1" applyFill="1" applyBorder="1" applyAlignment="1">
      <alignment horizontal="center" vertical="center" wrapText="1"/>
    </xf>
    <xf numFmtId="3" fontId="12" fillId="0" borderId="2" xfId="3" applyNumberFormat="1" applyFont="1" applyBorder="1" applyAlignment="1">
      <alignment horizontal="center" vertical="center"/>
    </xf>
    <xf numFmtId="3" fontId="12" fillId="0" borderId="3" xfId="3" applyNumberFormat="1" applyFont="1" applyBorder="1" applyAlignment="1">
      <alignment horizontal="center" vertical="center"/>
    </xf>
    <xf numFmtId="0" fontId="12" fillId="3" borderId="1" xfId="3" applyFont="1" applyFill="1" applyBorder="1" applyAlignment="1">
      <alignment horizontal="center" vertical="center" wrapText="1"/>
    </xf>
    <xf numFmtId="3" fontId="12" fillId="3" borderId="1" xfId="4" applyNumberFormat="1" applyFont="1" applyFill="1" applyBorder="1" applyAlignment="1">
      <alignment horizontal="center" vertical="center" wrapText="1"/>
    </xf>
    <xf numFmtId="3" fontId="12" fillId="3" borderId="1" xfId="3" applyNumberFormat="1" applyFont="1" applyFill="1" applyBorder="1" applyAlignment="1">
      <alignment horizontal="center" vertical="center" wrapText="1"/>
    </xf>
    <xf numFmtId="3" fontId="12" fillId="0" borderId="1" xfId="3" applyNumberFormat="1" applyFont="1" applyBorder="1" applyAlignment="1">
      <alignment horizontal="center" vertical="center"/>
    </xf>
    <xf numFmtId="0" fontId="12" fillId="0" borderId="1" xfId="3" applyFont="1" applyBorder="1" applyAlignment="1">
      <alignment horizontal="center"/>
    </xf>
    <xf numFmtId="0" fontId="12" fillId="0" borderId="51" xfId="3" applyFont="1" applyBorder="1" applyAlignment="1">
      <alignment horizontal="center"/>
    </xf>
    <xf numFmtId="0" fontId="12" fillId="0" borderId="52" xfId="3" applyFont="1" applyBorder="1" applyAlignment="1">
      <alignment horizontal="center"/>
    </xf>
    <xf numFmtId="0" fontId="12" fillId="0" borderId="53" xfId="3" applyFont="1" applyBorder="1" applyAlignment="1">
      <alignment horizontal="center"/>
    </xf>
    <xf numFmtId="0" fontId="12" fillId="0" borderId="1" xfId="3" applyFont="1" applyBorder="1" applyAlignment="1">
      <alignment horizontal="center" vertical="center"/>
    </xf>
    <xf numFmtId="0" fontId="12" fillId="0" borderId="48" xfId="3" applyFont="1" applyBorder="1" applyAlignment="1">
      <alignment horizontal="center"/>
    </xf>
    <xf numFmtId="0" fontId="12" fillId="3" borderId="11" xfId="3" applyFont="1" applyFill="1" applyBorder="1" applyAlignment="1">
      <alignment horizontal="center" vertical="center" wrapText="1"/>
    </xf>
    <xf numFmtId="0" fontId="12" fillId="3" borderId="13" xfId="3" applyFont="1" applyFill="1" applyBorder="1" applyAlignment="1">
      <alignment horizontal="center" vertical="center" wrapText="1"/>
    </xf>
    <xf numFmtId="0" fontId="12" fillId="3" borderId="12" xfId="3" applyFont="1" applyFill="1" applyBorder="1" applyAlignment="1">
      <alignment horizontal="center" vertical="center" wrapText="1"/>
    </xf>
    <xf numFmtId="3" fontId="12" fillId="3" borderId="11" xfId="4" applyNumberFormat="1" applyFont="1" applyFill="1" applyBorder="1" applyAlignment="1">
      <alignment horizontal="center" vertical="center" wrapText="1"/>
    </xf>
    <xf numFmtId="3" fontId="12" fillId="3" borderId="11" xfId="3" applyNumberFormat="1" applyFont="1" applyFill="1" applyBorder="1" applyAlignment="1">
      <alignment horizontal="center" vertical="center" wrapText="1"/>
    </xf>
    <xf numFmtId="3" fontId="12" fillId="0" borderId="11" xfId="3" applyNumberFormat="1" applyFont="1" applyBorder="1" applyAlignment="1">
      <alignment horizontal="center" vertical="center"/>
    </xf>
    <xf numFmtId="3" fontId="20" fillId="3" borderId="3" xfId="3" applyNumberFormat="1" applyFont="1" applyFill="1" applyBorder="1" applyAlignment="1">
      <alignment horizontal="center" vertical="center" wrapText="1"/>
    </xf>
    <xf numFmtId="0" fontId="12" fillId="0" borderId="47" xfId="3" applyFont="1" applyBorder="1" applyAlignment="1">
      <alignment horizontal="center"/>
    </xf>
    <xf numFmtId="3" fontId="20" fillId="3" borderId="2" xfId="4" applyNumberFormat="1" applyFont="1" applyFill="1" applyBorder="1" applyAlignment="1">
      <alignment horizontal="center" vertical="center" wrapText="1"/>
    </xf>
    <xf numFmtId="3" fontId="20" fillId="3" borderId="2" xfId="3" applyNumberFormat="1" applyFont="1" applyFill="1" applyBorder="1" applyAlignment="1">
      <alignment horizontal="center" vertical="center" wrapText="1"/>
    </xf>
    <xf numFmtId="3" fontId="20" fillId="0" borderId="3" xfId="3" applyNumberFormat="1" applyFont="1" applyBorder="1" applyAlignment="1">
      <alignment horizontal="center" vertical="center"/>
    </xf>
    <xf numFmtId="0" fontId="17" fillId="2" borderId="21" xfId="3" applyFont="1" applyFill="1" applyBorder="1" applyAlignment="1">
      <alignment horizontal="center" vertical="center" wrapText="1"/>
    </xf>
    <xf numFmtId="0" fontId="18" fillId="0" borderId="20" xfId="0" applyFont="1" applyBorder="1"/>
  </cellXfs>
  <cellStyles count="5">
    <cellStyle name="Comma [0] 2" xfId="2" xr:uid="{00000000-0005-0000-0000-000000000000}"/>
    <cellStyle name="Normal" xfId="0" builtinId="0"/>
    <cellStyle name="Normal 2" xfId="3" xr:uid="{00000000-0005-0000-0000-000002000000}"/>
    <cellStyle name="Normal 2 7" xfId="4" xr:uid="{00000000-0005-0000-0000-000003000000}"/>
    <cellStyle name="Normal 3" xfId="1" xr:uid="{00000000-0005-0000-0000-000004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externalLink" Target="externalLinks/externalLink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27.png"/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2" Type="http://schemas.openxmlformats.org/officeDocument/2006/relationships/image" Target="../media/image18.png"/><Relationship Id="rId1" Type="http://schemas.openxmlformats.org/officeDocument/2006/relationships/image" Target="../media/image2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4.png"/><Relationship Id="rId10" Type="http://schemas.openxmlformats.org/officeDocument/2006/relationships/image" Target="../media/image23.png"/><Relationship Id="rId4" Type="http://schemas.openxmlformats.org/officeDocument/2006/relationships/image" Target="../media/image19.png"/><Relationship Id="rId9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27.png"/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2" Type="http://schemas.openxmlformats.org/officeDocument/2006/relationships/image" Target="../media/image18.png"/><Relationship Id="rId1" Type="http://schemas.openxmlformats.org/officeDocument/2006/relationships/image" Target="../media/image2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4.png"/><Relationship Id="rId10" Type="http://schemas.openxmlformats.org/officeDocument/2006/relationships/image" Target="../media/image23.png"/><Relationship Id="rId4" Type="http://schemas.openxmlformats.org/officeDocument/2006/relationships/image" Target="../media/image19.png"/><Relationship Id="rId9" Type="http://schemas.openxmlformats.org/officeDocument/2006/relationships/image" Target="../media/image22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27.png"/><Relationship Id="rId18" Type="http://schemas.openxmlformats.org/officeDocument/2006/relationships/image" Target="../media/image32.png"/><Relationship Id="rId3" Type="http://schemas.openxmlformats.org/officeDocument/2006/relationships/image" Target="../media/image3.jpeg"/><Relationship Id="rId21" Type="http://schemas.openxmlformats.org/officeDocument/2006/relationships/image" Target="../media/image35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17" Type="http://schemas.openxmlformats.org/officeDocument/2006/relationships/image" Target="../media/image31.png"/><Relationship Id="rId2" Type="http://schemas.openxmlformats.org/officeDocument/2006/relationships/image" Target="../media/image18.png"/><Relationship Id="rId16" Type="http://schemas.openxmlformats.org/officeDocument/2006/relationships/image" Target="../media/image30.png"/><Relationship Id="rId20" Type="http://schemas.openxmlformats.org/officeDocument/2006/relationships/image" Target="../media/image34.png"/><Relationship Id="rId1" Type="http://schemas.openxmlformats.org/officeDocument/2006/relationships/image" Target="../media/image2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4.png"/><Relationship Id="rId15" Type="http://schemas.openxmlformats.org/officeDocument/2006/relationships/image" Target="../media/image29.png"/><Relationship Id="rId10" Type="http://schemas.openxmlformats.org/officeDocument/2006/relationships/image" Target="../media/image23.png"/><Relationship Id="rId19" Type="http://schemas.openxmlformats.org/officeDocument/2006/relationships/image" Target="../media/image33.png"/><Relationship Id="rId4" Type="http://schemas.openxmlformats.org/officeDocument/2006/relationships/image" Target="../media/image19.png"/><Relationship Id="rId9" Type="http://schemas.openxmlformats.org/officeDocument/2006/relationships/image" Target="../media/image22.jpeg"/><Relationship Id="rId14" Type="http://schemas.openxmlformats.org/officeDocument/2006/relationships/image" Target="../media/image28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27.png"/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2" Type="http://schemas.openxmlformats.org/officeDocument/2006/relationships/image" Target="../media/image18.png"/><Relationship Id="rId16" Type="http://schemas.openxmlformats.org/officeDocument/2006/relationships/image" Target="../media/image38.png"/><Relationship Id="rId1" Type="http://schemas.openxmlformats.org/officeDocument/2006/relationships/image" Target="../media/image2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4.png"/><Relationship Id="rId15" Type="http://schemas.openxmlformats.org/officeDocument/2006/relationships/image" Target="../media/image37.png"/><Relationship Id="rId10" Type="http://schemas.openxmlformats.org/officeDocument/2006/relationships/image" Target="../media/image23.png"/><Relationship Id="rId4" Type="http://schemas.openxmlformats.org/officeDocument/2006/relationships/image" Target="../media/image19.png"/><Relationship Id="rId9" Type="http://schemas.openxmlformats.org/officeDocument/2006/relationships/image" Target="../media/image22.jpeg"/><Relationship Id="rId14" Type="http://schemas.openxmlformats.org/officeDocument/2006/relationships/image" Target="../media/image3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3.jpeg"/><Relationship Id="rId16" Type="http://schemas.openxmlformats.org/officeDocument/2006/relationships/image" Target="../media/image17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2" Type="http://schemas.openxmlformats.org/officeDocument/2006/relationships/image" Target="../media/image18.png"/><Relationship Id="rId1" Type="http://schemas.openxmlformats.org/officeDocument/2006/relationships/image" Target="../media/image2.png"/><Relationship Id="rId6" Type="http://schemas.openxmlformats.org/officeDocument/2006/relationships/image" Target="../media/image20.png"/><Relationship Id="rId5" Type="http://schemas.openxmlformats.org/officeDocument/2006/relationships/image" Target="../media/image4.png"/><Relationship Id="rId10" Type="http://schemas.openxmlformats.org/officeDocument/2006/relationships/image" Target="../media/image23.png"/><Relationship Id="rId4" Type="http://schemas.openxmlformats.org/officeDocument/2006/relationships/image" Target="../media/image19.png"/><Relationship Id="rId9" Type="http://schemas.openxmlformats.org/officeDocument/2006/relationships/image" Target="../media/image22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2" Type="http://schemas.openxmlformats.org/officeDocument/2006/relationships/image" Target="../media/image18.png"/><Relationship Id="rId1" Type="http://schemas.openxmlformats.org/officeDocument/2006/relationships/image" Target="../media/image2.png"/><Relationship Id="rId6" Type="http://schemas.openxmlformats.org/officeDocument/2006/relationships/image" Target="../media/image20.png"/><Relationship Id="rId11" Type="http://schemas.openxmlformats.org/officeDocument/2006/relationships/image" Target="../media/image24.png"/><Relationship Id="rId5" Type="http://schemas.openxmlformats.org/officeDocument/2006/relationships/image" Target="../media/image4.png"/><Relationship Id="rId10" Type="http://schemas.openxmlformats.org/officeDocument/2006/relationships/image" Target="../media/image23.png"/><Relationship Id="rId4" Type="http://schemas.openxmlformats.org/officeDocument/2006/relationships/image" Target="../media/image19.png"/><Relationship Id="rId9" Type="http://schemas.openxmlformats.org/officeDocument/2006/relationships/image" Target="../media/image22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2" Type="http://schemas.openxmlformats.org/officeDocument/2006/relationships/image" Target="../media/image18.png"/><Relationship Id="rId1" Type="http://schemas.openxmlformats.org/officeDocument/2006/relationships/image" Target="../media/image2.png"/><Relationship Id="rId6" Type="http://schemas.openxmlformats.org/officeDocument/2006/relationships/image" Target="../media/image20.png"/><Relationship Id="rId5" Type="http://schemas.openxmlformats.org/officeDocument/2006/relationships/image" Target="../media/image4.png"/><Relationship Id="rId10" Type="http://schemas.openxmlformats.org/officeDocument/2006/relationships/image" Target="../media/image23.png"/><Relationship Id="rId4" Type="http://schemas.openxmlformats.org/officeDocument/2006/relationships/image" Target="../media/image19.png"/><Relationship Id="rId9" Type="http://schemas.openxmlformats.org/officeDocument/2006/relationships/image" Target="../media/image22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3.jpeg"/><Relationship Id="rId7" Type="http://schemas.openxmlformats.org/officeDocument/2006/relationships/image" Target="../media/image21.png"/><Relationship Id="rId2" Type="http://schemas.openxmlformats.org/officeDocument/2006/relationships/image" Target="../media/image18.png"/><Relationship Id="rId1" Type="http://schemas.openxmlformats.org/officeDocument/2006/relationships/image" Target="../media/image2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4.png"/><Relationship Id="rId10" Type="http://schemas.openxmlformats.org/officeDocument/2006/relationships/image" Target="../media/image23.png"/><Relationship Id="rId4" Type="http://schemas.openxmlformats.org/officeDocument/2006/relationships/image" Target="../media/image19.png"/><Relationship Id="rId9" Type="http://schemas.openxmlformats.org/officeDocument/2006/relationships/image" Target="../media/image22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63501</xdr:colOff>
      <xdr:row>0</xdr:row>
      <xdr:rowOff>307975</xdr:rowOff>
    </xdr:from>
    <xdr:ext cx="1936750" cy="1488531"/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1" y="307975"/>
          <a:ext cx="1936750" cy="1488531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13607</xdr:colOff>
      <xdr:row>0</xdr:row>
      <xdr:rowOff>68037</xdr:rowOff>
    </xdr:from>
    <xdr:ext cx="1279071" cy="895350"/>
    <xdr:pic>
      <xdr:nvPicPr>
        <xdr:cNvPr id="2" name="Picture 1">
          <a:extLst>
            <a:ext uri="{FF2B5EF4-FFF2-40B4-BE49-F238E27FC236}">
              <a16:creationId xmlns:a16="http://schemas.microsoft.com/office/drawing/2014/main" id="{A2D965A6-3A7C-4751-99C0-E3B2EED96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07" y="68037"/>
          <a:ext cx="1279071" cy="89535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11</xdr:row>
      <xdr:rowOff>0</xdr:rowOff>
    </xdr:from>
    <xdr:ext cx="304800" cy="304800"/>
    <xdr:sp macro="" textlink="">
      <xdr:nvSpPr>
        <xdr:cNvPr id="3" name="AutoShape 1" descr="Káº¿t quáº£ hÃ¬nh áº£nh cho giáº¥y giÃ¡p">
          <a:extLst>
            <a:ext uri="{FF2B5EF4-FFF2-40B4-BE49-F238E27FC236}">
              <a16:creationId xmlns:a16="http://schemas.microsoft.com/office/drawing/2014/main" id="{2198ADCF-4EBC-4F0F-ADB0-F8B4688BBEC7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47339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4" name="AutoShape 2" descr="Káº¿t quáº£ hÃ¬nh áº£nh cho giáº¥y giÃ¡p">
          <a:extLst>
            <a:ext uri="{FF2B5EF4-FFF2-40B4-BE49-F238E27FC236}">
              <a16:creationId xmlns:a16="http://schemas.microsoft.com/office/drawing/2014/main" id="{7E307A74-929D-4F93-A921-11B76DC4AD98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9</xdr:row>
      <xdr:rowOff>0</xdr:rowOff>
    </xdr:from>
    <xdr:ext cx="304800" cy="304800"/>
    <xdr:sp macro="" textlink="">
      <xdr:nvSpPr>
        <xdr:cNvPr id="5" name="AutoShape 3" descr="Káº¿t quáº£ hÃ¬nh áº£nh cho giáº¥y giÃ¡p">
          <a:extLst>
            <a:ext uri="{FF2B5EF4-FFF2-40B4-BE49-F238E27FC236}">
              <a16:creationId xmlns:a16="http://schemas.microsoft.com/office/drawing/2014/main" id="{F68E3746-FC55-4FEE-A7BF-9A495E0F0C5E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4048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13</xdr:row>
      <xdr:rowOff>0</xdr:rowOff>
    </xdr:from>
    <xdr:ext cx="304800" cy="304800"/>
    <xdr:sp macro="" textlink="">
      <xdr:nvSpPr>
        <xdr:cNvPr id="6" name="AutoShape 4" descr="Káº¿t quáº£ hÃ¬nh áº£nh cho giáº¥y giÃ¡p">
          <a:extLst>
            <a:ext uri="{FF2B5EF4-FFF2-40B4-BE49-F238E27FC236}">
              <a16:creationId xmlns:a16="http://schemas.microsoft.com/office/drawing/2014/main" id="{F17826A6-9164-4ABC-B273-9D60251FC92F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7" name="AutoShape 5" descr="Káº¿t quáº£ hÃ¬nh áº£nh cho giáº¥y giÃ¡p">
          <a:extLst>
            <a:ext uri="{FF2B5EF4-FFF2-40B4-BE49-F238E27FC236}">
              <a16:creationId xmlns:a16="http://schemas.microsoft.com/office/drawing/2014/main" id="{D2465368-843F-40AF-934B-00D2786EA4B9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20</xdr:col>
      <xdr:colOff>152402</xdr:colOff>
      <xdr:row>19</xdr:row>
      <xdr:rowOff>217712</xdr:rowOff>
    </xdr:from>
    <xdr:ext cx="1489983" cy="1102179"/>
    <xdr:pic>
      <xdr:nvPicPr>
        <xdr:cNvPr id="8" name="Picture 7">
          <a:extLst>
            <a:ext uri="{FF2B5EF4-FFF2-40B4-BE49-F238E27FC236}">
              <a16:creationId xmlns:a16="http://schemas.microsoft.com/office/drawing/2014/main" id="{4A213A77-224D-4F6A-8791-D6562C950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40652" y="7751987"/>
          <a:ext cx="1489983" cy="1102179"/>
        </a:xfrm>
        <a:prstGeom prst="rect">
          <a:avLst/>
        </a:prstGeom>
      </xdr:spPr>
    </xdr:pic>
    <xdr:clientData/>
  </xdr:oneCellAnchor>
  <xdr:oneCellAnchor>
    <xdr:from>
      <xdr:col>11</xdr:col>
      <xdr:colOff>503464</xdr:colOff>
      <xdr:row>6</xdr:row>
      <xdr:rowOff>81643</xdr:rowOff>
    </xdr:from>
    <xdr:ext cx="1415143" cy="1034143"/>
    <xdr:pic>
      <xdr:nvPicPr>
        <xdr:cNvPr id="9" name="Picture 8" descr="http://www.trungtamvanphongpham.vn/pictures_products/rqo1291426167.jpg">
          <a:extLst>
            <a:ext uri="{FF2B5EF4-FFF2-40B4-BE49-F238E27FC236}">
              <a16:creationId xmlns:a16="http://schemas.microsoft.com/office/drawing/2014/main" id="{45863898-6470-4E5A-88C0-8CD7600353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4267089" y="3101068"/>
          <a:ext cx="1415143" cy="1034143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0" name="AutoShape 5" descr="Káº¿t quáº£ hÃ¬nh áº£nh cho giáº¥y giÃ¡p">
          <a:extLst>
            <a:ext uri="{FF2B5EF4-FFF2-40B4-BE49-F238E27FC236}">
              <a16:creationId xmlns:a16="http://schemas.microsoft.com/office/drawing/2014/main" id="{8CAB5133-DDD5-46EC-8796-8A40156E435D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1" name="AutoShape 5" descr="Káº¿t quáº£ hÃ¬nh áº£nh cho giáº¥y giÃ¡p">
          <a:extLst>
            <a:ext uri="{FF2B5EF4-FFF2-40B4-BE49-F238E27FC236}">
              <a16:creationId xmlns:a16="http://schemas.microsoft.com/office/drawing/2014/main" id="{BD56C27F-D02A-41C1-88A6-EE229EE33DE2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13</xdr:row>
      <xdr:rowOff>122464</xdr:rowOff>
    </xdr:from>
    <xdr:ext cx="304800" cy="304800"/>
    <xdr:sp macro="" textlink="">
      <xdr:nvSpPr>
        <xdr:cNvPr id="12" name="AutoShape 4" descr="Káº¿t quáº£ hÃ¬nh áº£nh cho giáº¥y giÃ¡p">
          <a:extLst>
            <a:ext uri="{FF2B5EF4-FFF2-40B4-BE49-F238E27FC236}">
              <a16:creationId xmlns:a16="http://schemas.microsoft.com/office/drawing/2014/main" id="{0268671E-331D-49CD-8230-F292ACFA277E}"/>
            </a:ext>
          </a:extLst>
        </xdr:cNvPr>
        <xdr:cNvSpPr>
          <a:spLocks noChangeAspect="1" noChangeArrowheads="1"/>
        </xdr:cNvSpPr>
      </xdr:nvSpPr>
      <xdr:spPr bwMode="auto">
        <a:xfrm>
          <a:off x="15121618" y="559933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3" name="AutoShape 5" descr="Káº¿t quáº£ hÃ¬nh áº£nh cho giáº¥y giÃ¡p">
          <a:extLst>
            <a:ext uri="{FF2B5EF4-FFF2-40B4-BE49-F238E27FC236}">
              <a16:creationId xmlns:a16="http://schemas.microsoft.com/office/drawing/2014/main" id="{FB46F514-E928-4FD0-ADF7-628DCC8D003B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15</xdr:col>
      <xdr:colOff>408216</xdr:colOff>
      <xdr:row>15</xdr:row>
      <xdr:rowOff>190498</xdr:rowOff>
    </xdr:from>
    <xdr:to>
      <xdr:col>18</xdr:col>
      <xdr:colOff>2</xdr:colOff>
      <xdr:row>19</xdr:row>
      <xdr:rowOff>13606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2769793-6351-40A0-A8D8-D2751AD39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48466" y="6353173"/>
          <a:ext cx="1420586" cy="1194708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5" name="AutoShape 1" descr="Káº¿t quáº£ hÃ¬nh áº£nh cho giáº¥y giÃ¡p">
          <a:extLst>
            <a:ext uri="{FF2B5EF4-FFF2-40B4-BE49-F238E27FC236}">
              <a16:creationId xmlns:a16="http://schemas.microsoft.com/office/drawing/2014/main" id="{957EA00F-15C7-4A40-86B4-CA9DF49CCD39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16" name="AutoShape 2" descr="Káº¿t quáº£ hÃ¬nh áº£nh cho giáº¥y giÃ¡p">
          <a:extLst>
            <a:ext uri="{FF2B5EF4-FFF2-40B4-BE49-F238E27FC236}">
              <a16:creationId xmlns:a16="http://schemas.microsoft.com/office/drawing/2014/main" id="{AC041E9D-A0F3-4031-8153-9E1E24B00B46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13</xdr:row>
      <xdr:rowOff>0</xdr:rowOff>
    </xdr:from>
    <xdr:ext cx="304800" cy="304800"/>
    <xdr:sp macro="" textlink="">
      <xdr:nvSpPr>
        <xdr:cNvPr id="17" name="AutoShape 3" descr="Káº¿t quáº£ hÃ¬nh áº£nh cho giáº¥y giÃ¡p">
          <a:extLst>
            <a:ext uri="{FF2B5EF4-FFF2-40B4-BE49-F238E27FC236}">
              <a16:creationId xmlns:a16="http://schemas.microsoft.com/office/drawing/2014/main" id="{100BD650-FD24-466B-B6E9-EDD72235ABBA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18" name="AutoShape 4" descr="Káº¿t quáº£ hÃ¬nh áº£nh cho giáº¥y giÃ¡p">
          <a:extLst>
            <a:ext uri="{FF2B5EF4-FFF2-40B4-BE49-F238E27FC236}">
              <a16:creationId xmlns:a16="http://schemas.microsoft.com/office/drawing/2014/main" id="{F862C80A-58C2-4C35-AE10-860C1901EDD5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9" name="AutoShape 5" descr="Káº¿t quáº£ hÃ¬nh áº£nh cho giáº¥y giÃ¡p">
          <a:extLst>
            <a:ext uri="{FF2B5EF4-FFF2-40B4-BE49-F238E27FC236}">
              <a16:creationId xmlns:a16="http://schemas.microsoft.com/office/drawing/2014/main" id="{60202264-F2B2-47F6-A1E7-4012D3955B4E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0" name="AutoShape 5" descr="Káº¿t quáº£ hÃ¬nh áº£nh cho giáº¥y giÃ¡p">
          <a:extLst>
            <a:ext uri="{FF2B5EF4-FFF2-40B4-BE49-F238E27FC236}">
              <a16:creationId xmlns:a16="http://schemas.microsoft.com/office/drawing/2014/main" id="{8B728B94-95BE-4496-863F-956CE2DA5CA5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1" name="AutoShape 5" descr="Káº¿t quáº£ hÃ¬nh áº£nh cho giáº¥y giÃ¡p">
          <a:extLst>
            <a:ext uri="{FF2B5EF4-FFF2-40B4-BE49-F238E27FC236}">
              <a16:creationId xmlns:a16="http://schemas.microsoft.com/office/drawing/2014/main" id="{7D3168A8-F845-440A-BD81-C5B6E35BCF42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22" name="AutoShape 4" descr="Káº¿t quáº£ hÃ¬nh áº£nh cho giáº¥y giÃ¡p">
          <a:extLst>
            <a:ext uri="{FF2B5EF4-FFF2-40B4-BE49-F238E27FC236}">
              <a16:creationId xmlns:a16="http://schemas.microsoft.com/office/drawing/2014/main" id="{60456F5B-389C-4D35-949A-25F19118545D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3" name="AutoShape 5" descr="Káº¿t quáº£ hÃ¬nh áº£nh cho giáº¥y giÃ¡p">
          <a:extLst>
            <a:ext uri="{FF2B5EF4-FFF2-40B4-BE49-F238E27FC236}">
              <a16:creationId xmlns:a16="http://schemas.microsoft.com/office/drawing/2014/main" id="{65AFBAA0-AA8B-4B66-9014-BA76B4256158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4" name="AutoShape 1" descr="Káº¿t quáº£ hÃ¬nh áº£nh cho giáº¥y giÃ¡p">
          <a:extLst>
            <a:ext uri="{FF2B5EF4-FFF2-40B4-BE49-F238E27FC236}">
              <a16:creationId xmlns:a16="http://schemas.microsoft.com/office/drawing/2014/main" id="{7DE9844D-FB72-4743-BDA6-BA71853755D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25</xdr:row>
      <xdr:rowOff>0</xdr:rowOff>
    </xdr:from>
    <xdr:ext cx="304800" cy="304800"/>
    <xdr:sp macro="" textlink="">
      <xdr:nvSpPr>
        <xdr:cNvPr id="25" name="AutoShape 2" descr="Káº¿t quáº£ hÃ¬nh áº£nh cho giáº¥y giÃ¡p">
          <a:extLst>
            <a:ext uri="{FF2B5EF4-FFF2-40B4-BE49-F238E27FC236}">
              <a16:creationId xmlns:a16="http://schemas.microsoft.com/office/drawing/2014/main" id="{CD119E7D-9A21-40CE-8CC1-2462A35167C0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26" name="AutoShape 3" descr="Káº¿t quáº£ hÃ¬nh áº£nh cho giáº¥y giÃ¡p">
          <a:extLst>
            <a:ext uri="{FF2B5EF4-FFF2-40B4-BE49-F238E27FC236}">
              <a16:creationId xmlns:a16="http://schemas.microsoft.com/office/drawing/2014/main" id="{872B0419-D41D-4F86-8122-2C245AB12008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77563</xdr:colOff>
      <xdr:row>12</xdr:row>
      <xdr:rowOff>103416</xdr:rowOff>
    </xdr:from>
    <xdr:ext cx="1392009" cy="1121228"/>
    <xdr:pic>
      <xdr:nvPicPr>
        <xdr:cNvPr id="27" name="Picture 26">
          <a:extLst>
            <a:ext uri="{FF2B5EF4-FFF2-40B4-BE49-F238E27FC236}">
              <a16:creationId xmlns:a16="http://schemas.microsoft.com/office/drawing/2014/main" id="{579F18A3-3638-4DB2-B31A-6E6728D30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98613" y="5180241"/>
          <a:ext cx="1392009" cy="1121228"/>
        </a:xfrm>
        <a:prstGeom prst="rect">
          <a:avLst/>
        </a:prstGeom>
      </xdr:spPr>
    </xdr:pic>
    <xdr:clientData/>
  </xdr:oneCellAnchor>
  <xdr:twoCellAnchor editAs="oneCell">
    <xdr:from>
      <xdr:col>17</xdr:col>
      <xdr:colOff>367394</xdr:colOff>
      <xdr:row>7</xdr:row>
      <xdr:rowOff>299358</xdr:rowOff>
    </xdr:from>
    <xdr:to>
      <xdr:col>20</xdr:col>
      <xdr:colOff>18710</xdr:colOff>
      <xdr:row>11</xdr:row>
      <xdr:rowOff>108857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9B4FBBC2-77D3-4032-8EC4-4FF212C85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26844" y="3661683"/>
          <a:ext cx="1480116" cy="1181099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340179</xdr:colOff>
      <xdr:row>8</xdr:row>
      <xdr:rowOff>176892</xdr:rowOff>
    </xdr:from>
    <xdr:to>
      <xdr:col>15</xdr:col>
      <xdr:colOff>372071</xdr:colOff>
      <xdr:row>12</xdr:row>
      <xdr:rowOff>40821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7E3C1E04-B96D-4E04-9C78-EBECA602E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61229" y="3882117"/>
          <a:ext cx="1251092" cy="1235529"/>
        </a:xfrm>
        <a:prstGeom prst="rect">
          <a:avLst/>
        </a:prstGeom>
      </xdr:spPr>
    </xdr:pic>
    <xdr:clientData/>
  </xdr:twoCellAnchor>
  <xdr:twoCellAnchor editAs="oneCell">
    <xdr:from>
      <xdr:col>12</xdr:col>
      <xdr:colOff>299357</xdr:colOff>
      <xdr:row>17</xdr:row>
      <xdr:rowOff>95251</xdr:rowOff>
    </xdr:from>
    <xdr:to>
      <xdr:col>13</xdr:col>
      <xdr:colOff>136070</xdr:colOff>
      <xdr:row>20</xdr:row>
      <xdr:rowOff>312963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15DDB923-8566-47E5-8F06-B6E1C0A9B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72582" y="6943726"/>
          <a:ext cx="1484538" cy="1246413"/>
        </a:xfrm>
        <a:prstGeom prst="rect">
          <a:avLst/>
        </a:prstGeom>
      </xdr:spPr>
    </xdr:pic>
    <xdr:clientData/>
  </xdr:twoCellAnchor>
  <xdr:twoCellAnchor editAs="oneCell">
    <xdr:from>
      <xdr:col>12</xdr:col>
      <xdr:colOff>163285</xdr:colOff>
      <xdr:row>20</xdr:row>
      <xdr:rowOff>204108</xdr:rowOff>
    </xdr:from>
    <xdr:to>
      <xdr:col>13</xdr:col>
      <xdr:colOff>68036</xdr:colOff>
      <xdr:row>24</xdr:row>
      <xdr:rowOff>54430</xdr:rowOff>
    </xdr:to>
    <xdr:pic>
      <xdr:nvPicPr>
        <xdr:cNvPr id="31" name="Picture 30" descr="GIẤY NOTE">
          <a:extLst>
            <a:ext uri="{FF2B5EF4-FFF2-40B4-BE49-F238E27FC236}">
              <a16:creationId xmlns:a16="http://schemas.microsoft.com/office/drawing/2014/main" id="{D0AE7340-6798-4838-BB65-6DEAD072031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145"/>
        <a:stretch/>
      </xdr:blipFill>
      <xdr:spPr bwMode="auto">
        <a:xfrm>
          <a:off x="14536510" y="8081283"/>
          <a:ext cx="1552576" cy="1183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435428</xdr:colOff>
      <xdr:row>6</xdr:row>
      <xdr:rowOff>27214</xdr:rowOff>
    </xdr:from>
    <xdr:to>
      <xdr:col>17</xdr:col>
      <xdr:colOff>40821</xdr:colOff>
      <xdr:row>9</xdr:row>
      <xdr:rowOff>176893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90DCA412-6285-498E-A810-BFF31595D2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6078" y="3046639"/>
          <a:ext cx="1434193" cy="1178379"/>
        </a:xfrm>
        <a:prstGeom prst="rect">
          <a:avLst/>
        </a:prstGeom>
      </xdr:spPr>
    </xdr:pic>
    <xdr:clientData/>
  </xdr:twoCellAnchor>
  <xdr:twoCellAnchor editAs="oneCell">
    <xdr:from>
      <xdr:col>16</xdr:col>
      <xdr:colOff>122465</xdr:colOff>
      <xdr:row>0</xdr:row>
      <xdr:rowOff>299356</xdr:rowOff>
    </xdr:from>
    <xdr:to>
      <xdr:col>18</xdr:col>
      <xdr:colOff>299357</xdr:colOff>
      <xdr:row>3</xdr:row>
      <xdr:rowOff>421821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C60FF1B-4D2C-4723-885A-EBFA4D2EF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975036" y="299356"/>
          <a:ext cx="1401535" cy="1115786"/>
        </a:xfrm>
        <a:prstGeom prst="rect">
          <a:avLst/>
        </a:prstGeom>
      </xdr:spPr>
    </xdr:pic>
    <xdr:clientData/>
  </xdr:twoCellAnchor>
  <xdr:twoCellAnchor editAs="oneCell">
    <xdr:from>
      <xdr:col>9</xdr:col>
      <xdr:colOff>68035</xdr:colOff>
      <xdr:row>5</xdr:row>
      <xdr:rowOff>68036</xdr:rowOff>
    </xdr:from>
    <xdr:to>
      <xdr:col>9</xdr:col>
      <xdr:colOff>1564821</xdr:colOff>
      <xdr:row>8</xdr:row>
      <xdr:rowOff>217714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9982AD7-877C-492E-A9B3-D603337DB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61964" y="2762250"/>
          <a:ext cx="1496786" cy="1170214"/>
        </a:xfrm>
        <a:prstGeom prst="rect">
          <a:avLst/>
        </a:prstGeom>
      </xdr:spPr>
    </xdr:pic>
    <xdr:clientData/>
  </xdr:twoCellAnchor>
  <xdr:oneCellAnchor>
    <xdr:from>
      <xdr:col>12</xdr:col>
      <xdr:colOff>1455965</xdr:colOff>
      <xdr:row>8</xdr:row>
      <xdr:rowOff>299357</xdr:rowOff>
    </xdr:from>
    <xdr:ext cx="1537606" cy="1034143"/>
    <xdr:pic>
      <xdr:nvPicPr>
        <xdr:cNvPr id="35" name="Picture 34" descr="http://www.trungtamvanphongpham.vn/pictures_products/rqo1291426167.jpg">
          <a:extLst>
            <a:ext uri="{FF2B5EF4-FFF2-40B4-BE49-F238E27FC236}">
              <a16:creationId xmlns:a16="http://schemas.microsoft.com/office/drawing/2014/main" id="{E4A72971-87F5-4F08-A85C-4147E9CF94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 flipH="1">
          <a:off x="15825108" y="4014107"/>
          <a:ext cx="1537606" cy="1034143"/>
        </a:xfrm>
        <a:prstGeom prst="rect">
          <a:avLst/>
        </a:prstGeom>
        <a:noFill/>
      </xdr:spPr>
    </xdr:pic>
    <xdr:clientData/>
  </xdr:oneCellAnchor>
  <xdr:oneCellAnchor>
    <xdr:from>
      <xdr:col>14</xdr:col>
      <xdr:colOff>435428</xdr:colOff>
      <xdr:row>10</xdr:row>
      <xdr:rowOff>27214</xdr:rowOff>
    </xdr:from>
    <xdr:ext cx="1442357" cy="1170215"/>
    <xdr:pic>
      <xdr:nvPicPr>
        <xdr:cNvPr id="36" name="Picture 35">
          <a:extLst>
            <a:ext uri="{FF2B5EF4-FFF2-40B4-BE49-F238E27FC236}">
              <a16:creationId xmlns:a16="http://schemas.microsoft.com/office/drawing/2014/main" id="{6B91D8E4-6DD6-4B9F-9D39-E690A7CB5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3357" y="3061607"/>
          <a:ext cx="1442357" cy="1170215"/>
        </a:xfrm>
        <a:prstGeom prst="rect">
          <a:avLst/>
        </a:prstGeom>
      </xdr:spPr>
    </xdr:pic>
    <xdr:clientData/>
  </xdr:oneCellAnchor>
  <xdr:twoCellAnchor editAs="oneCell">
    <xdr:from>
      <xdr:col>9</xdr:col>
      <xdr:colOff>68035</xdr:colOff>
      <xdr:row>9</xdr:row>
      <xdr:rowOff>68035</xdr:rowOff>
    </xdr:from>
    <xdr:to>
      <xdr:col>9</xdr:col>
      <xdr:colOff>1551213</xdr:colOff>
      <xdr:row>12</xdr:row>
      <xdr:rowOff>299357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9E594D8-A18E-4333-BD5D-F750FC690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361964" y="4122964"/>
          <a:ext cx="1483178" cy="125185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63501</xdr:colOff>
      <xdr:row>0</xdr:row>
      <xdr:rowOff>307975</xdr:rowOff>
    </xdr:from>
    <xdr:ext cx="1936750" cy="1488531"/>
    <xdr:pic>
      <xdr:nvPicPr>
        <xdr:cNvPr id="2" name="Picture 1">
          <a:extLst>
            <a:ext uri="{FF2B5EF4-FFF2-40B4-BE49-F238E27FC236}">
              <a16:creationId xmlns:a16="http://schemas.microsoft.com/office/drawing/2014/main" id="{4FAB53B8-CAC2-472F-A7DB-39BCF67EF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1" y="307975"/>
          <a:ext cx="1936750" cy="1488531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13607</xdr:colOff>
      <xdr:row>0</xdr:row>
      <xdr:rowOff>68037</xdr:rowOff>
    </xdr:from>
    <xdr:ext cx="1279071" cy="895350"/>
    <xdr:pic>
      <xdr:nvPicPr>
        <xdr:cNvPr id="2" name="Picture 1">
          <a:extLst>
            <a:ext uri="{FF2B5EF4-FFF2-40B4-BE49-F238E27FC236}">
              <a16:creationId xmlns:a16="http://schemas.microsoft.com/office/drawing/2014/main" id="{E9A5B148-C36C-4499-81A8-0D83837B3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07" y="68037"/>
          <a:ext cx="1279071" cy="89535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11</xdr:row>
      <xdr:rowOff>0</xdr:rowOff>
    </xdr:from>
    <xdr:ext cx="304800" cy="304800"/>
    <xdr:sp macro="" textlink="">
      <xdr:nvSpPr>
        <xdr:cNvPr id="3" name="AutoShape 1" descr="Káº¿t quáº£ hÃ¬nh áº£nh cho giáº¥y giÃ¡p">
          <a:extLst>
            <a:ext uri="{FF2B5EF4-FFF2-40B4-BE49-F238E27FC236}">
              <a16:creationId xmlns:a16="http://schemas.microsoft.com/office/drawing/2014/main" id="{8BC86EA3-37B6-48E0-9173-990C5A5858A5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47339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4" name="AutoShape 2" descr="Káº¿t quáº£ hÃ¬nh áº£nh cho giáº¥y giÃ¡p">
          <a:extLst>
            <a:ext uri="{FF2B5EF4-FFF2-40B4-BE49-F238E27FC236}">
              <a16:creationId xmlns:a16="http://schemas.microsoft.com/office/drawing/2014/main" id="{210B3530-478B-4B55-B0DB-222D5281E301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9</xdr:row>
      <xdr:rowOff>0</xdr:rowOff>
    </xdr:from>
    <xdr:ext cx="304800" cy="304800"/>
    <xdr:sp macro="" textlink="">
      <xdr:nvSpPr>
        <xdr:cNvPr id="5" name="AutoShape 3" descr="Káº¿t quáº£ hÃ¬nh áº£nh cho giáº¥y giÃ¡p">
          <a:extLst>
            <a:ext uri="{FF2B5EF4-FFF2-40B4-BE49-F238E27FC236}">
              <a16:creationId xmlns:a16="http://schemas.microsoft.com/office/drawing/2014/main" id="{51CCA4A1-3079-4858-912E-3349A41825EC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4048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13</xdr:row>
      <xdr:rowOff>0</xdr:rowOff>
    </xdr:from>
    <xdr:ext cx="304800" cy="304800"/>
    <xdr:sp macro="" textlink="">
      <xdr:nvSpPr>
        <xdr:cNvPr id="6" name="AutoShape 4" descr="Káº¿t quáº£ hÃ¬nh áº£nh cho giáº¥y giÃ¡p">
          <a:extLst>
            <a:ext uri="{FF2B5EF4-FFF2-40B4-BE49-F238E27FC236}">
              <a16:creationId xmlns:a16="http://schemas.microsoft.com/office/drawing/2014/main" id="{179DE573-2E47-4032-A24D-77A9E73CF049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7" name="AutoShape 5" descr="Káº¿t quáº£ hÃ¬nh áº£nh cho giáº¥y giÃ¡p">
          <a:extLst>
            <a:ext uri="{FF2B5EF4-FFF2-40B4-BE49-F238E27FC236}">
              <a16:creationId xmlns:a16="http://schemas.microsoft.com/office/drawing/2014/main" id="{EA31D6CB-44DD-4E25-8E1C-24D49905D3D9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20</xdr:col>
      <xdr:colOff>152402</xdr:colOff>
      <xdr:row>19</xdr:row>
      <xdr:rowOff>217712</xdr:rowOff>
    </xdr:from>
    <xdr:ext cx="1489983" cy="1102179"/>
    <xdr:pic>
      <xdr:nvPicPr>
        <xdr:cNvPr id="8" name="Picture 7">
          <a:extLst>
            <a:ext uri="{FF2B5EF4-FFF2-40B4-BE49-F238E27FC236}">
              <a16:creationId xmlns:a16="http://schemas.microsoft.com/office/drawing/2014/main" id="{064BE8EC-BC39-4120-B0BA-18DBBAAE7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40652" y="7694837"/>
          <a:ext cx="1489983" cy="1102179"/>
        </a:xfrm>
        <a:prstGeom prst="rect">
          <a:avLst/>
        </a:prstGeom>
      </xdr:spPr>
    </xdr:pic>
    <xdr:clientData/>
  </xdr:oneCellAnchor>
  <xdr:oneCellAnchor>
    <xdr:from>
      <xdr:col>11</xdr:col>
      <xdr:colOff>503464</xdr:colOff>
      <xdr:row>6</xdr:row>
      <xdr:rowOff>81643</xdr:rowOff>
    </xdr:from>
    <xdr:ext cx="1415143" cy="1034143"/>
    <xdr:pic>
      <xdr:nvPicPr>
        <xdr:cNvPr id="9" name="Picture 8" descr="http://www.trungtamvanphongpham.vn/pictures_products/rqo1291426167.jpg">
          <a:extLst>
            <a:ext uri="{FF2B5EF4-FFF2-40B4-BE49-F238E27FC236}">
              <a16:creationId xmlns:a16="http://schemas.microsoft.com/office/drawing/2014/main" id="{E2C921CF-EA7E-4F74-B700-32689AD656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4267089" y="3101068"/>
          <a:ext cx="1415143" cy="1034143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0" name="AutoShape 5" descr="Káº¿t quáº£ hÃ¬nh áº£nh cho giáº¥y giÃ¡p">
          <a:extLst>
            <a:ext uri="{FF2B5EF4-FFF2-40B4-BE49-F238E27FC236}">
              <a16:creationId xmlns:a16="http://schemas.microsoft.com/office/drawing/2014/main" id="{801E3B55-F8AE-4632-A160-1167C3349685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1" name="AutoShape 5" descr="Káº¿t quáº£ hÃ¬nh áº£nh cho giáº¥y giÃ¡p">
          <a:extLst>
            <a:ext uri="{FF2B5EF4-FFF2-40B4-BE49-F238E27FC236}">
              <a16:creationId xmlns:a16="http://schemas.microsoft.com/office/drawing/2014/main" id="{B0EDE621-9D59-4551-8EBF-7E76CBFE5FFF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13</xdr:row>
      <xdr:rowOff>122464</xdr:rowOff>
    </xdr:from>
    <xdr:ext cx="304800" cy="304800"/>
    <xdr:sp macro="" textlink="">
      <xdr:nvSpPr>
        <xdr:cNvPr id="12" name="AutoShape 4" descr="Káº¿t quáº£ hÃ¬nh áº£nh cho giáº¥y giÃ¡p">
          <a:extLst>
            <a:ext uri="{FF2B5EF4-FFF2-40B4-BE49-F238E27FC236}">
              <a16:creationId xmlns:a16="http://schemas.microsoft.com/office/drawing/2014/main" id="{33E775D7-7F79-4710-AAF9-59F3833622ED}"/>
            </a:ext>
          </a:extLst>
        </xdr:cNvPr>
        <xdr:cNvSpPr>
          <a:spLocks noChangeAspect="1" noChangeArrowheads="1"/>
        </xdr:cNvSpPr>
      </xdr:nvSpPr>
      <xdr:spPr bwMode="auto">
        <a:xfrm>
          <a:off x="15121618" y="554218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3" name="AutoShape 5" descr="Káº¿t quáº£ hÃ¬nh áº£nh cho giáº¥y giÃ¡p">
          <a:extLst>
            <a:ext uri="{FF2B5EF4-FFF2-40B4-BE49-F238E27FC236}">
              <a16:creationId xmlns:a16="http://schemas.microsoft.com/office/drawing/2014/main" id="{88031B97-8047-46D1-9434-73F8A4494978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15</xdr:col>
      <xdr:colOff>408216</xdr:colOff>
      <xdr:row>15</xdr:row>
      <xdr:rowOff>190498</xdr:rowOff>
    </xdr:from>
    <xdr:to>
      <xdr:col>18</xdr:col>
      <xdr:colOff>2</xdr:colOff>
      <xdr:row>19</xdr:row>
      <xdr:rowOff>13606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79F96B-9C12-4129-BC4E-88802E7A8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48466" y="6296023"/>
          <a:ext cx="1420586" cy="1194708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5" name="AutoShape 1" descr="Káº¿t quáº£ hÃ¬nh áº£nh cho giáº¥y giÃ¡p">
          <a:extLst>
            <a:ext uri="{FF2B5EF4-FFF2-40B4-BE49-F238E27FC236}">
              <a16:creationId xmlns:a16="http://schemas.microsoft.com/office/drawing/2014/main" id="{9484C414-B8B9-433B-B5ED-8ED4979991E2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16" name="AutoShape 2" descr="Káº¿t quáº£ hÃ¬nh áº£nh cho giáº¥y giÃ¡p">
          <a:extLst>
            <a:ext uri="{FF2B5EF4-FFF2-40B4-BE49-F238E27FC236}">
              <a16:creationId xmlns:a16="http://schemas.microsoft.com/office/drawing/2014/main" id="{8B446BFE-1A8A-4A1D-B3E3-B588C05B37AC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13</xdr:row>
      <xdr:rowOff>0</xdr:rowOff>
    </xdr:from>
    <xdr:ext cx="304800" cy="304800"/>
    <xdr:sp macro="" textlink="">
      <xdr:nvSpPr>
        <xdr:cNvPr id="17" name="AutoShape 3" descr="Káº¿t quáº£ hÃ¬nh áº£nh cho giáº¥y giÃ¡p">
          <a:extLst>
            <a:ext uri="{FF2B5EF4-FFF2-40B4-BE49-F238E27FC236}">
              <a16:creationId xmlns:a16="http://schemas.microsoft.com/office/drawing/2014/main" id="{1A7E97B6-0035-44F2-9B6C-116F67EA4280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18" name="AutoShape 4" descr="Káº¿t quáº£ hÃ¬nh áº£nh cho giáº¥y giÃ¡p">
          <a:extLst>
            <a:ext uri="{FF2B5EF4-FFF2-40B4-BE49-F238E27FC236}">
              <a16:creationId xmlns:a16="http://schemas.microsoft.com/office/drawing/2014/main" id="{311184E1-A773-4127-90C4-9979702AFED9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9" name="AutoShape 5" descr="Káº¿t quáº£ hÃ¬nh áº£nh cho giáº¥y giÃ¡p">
          <a:extLst>
            <a:ext uri="{FF2B5EF4-FFF2-40B4-BE49-F238E27FC236}">
              <a16:creationId xmlns:a16="http://schemas.microsoft.com/office/drawing/2014/main" id="{739E5A53-7C47-4695-9B5B-690C9C149312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0" name="AutoShape 5" descr="Káº¿t quáº£ hÃ¬nh áº£nh cho giáº¥y giÃ¡p">
          <a:extLst>
            <a:ext uri="{FF2B5EF4-FFF2-40B4-BE49-F238E27FC236}">
              <a16:creationId xmlns:a16="http://schemas.microsoft.com/office/drawing/2014/main" id="{EC46F9AF-8701-48CF-9AF5-37B7BDC42115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1" name="AutoShape 5" descr="Káº¿t quáº£ hÃ¬nh áº£nh cho giáº¥y giÃ¡p">
          <a:extLst>
            <a:ext uri="{FF2B5EF4-FFF2-40B4-BE49-F238E27FC236}">
              <a16:creationId xmlns:a16="http://schemas.microsoft.com/office/drawing/2014/main" id="{46301E00-0167-4389-A9AF-E207FA5FBE1D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22" name="AutoShape 4" descr="Káº¿t quáº£ hÃ¬nh áº£nh cho giáº¥y giÃ¡p">
          <a:extLst>
            <a:ext uri="{FF2B5EF4-FFF2-40B4-BE49-F238E27FC236}">
              <a16:creationId xmlns:a16="http://schemas.microsoft.com/office/drawing/2014/main" id="{0532B823-B04B-4113-B316-3B8C00C38800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3" name="AutoShape 5" descr="Káº¿t quáº£ hÃ¬nh áº£nh cho giáº¥y giÃ¡p">
          <a:extLst>
            <a:ext uri="{FF2B5EF4-FFF2-40B4-BE49-F238E27FC236}">
              <a16:creationId xmlns:a16="http://schemas.microsoft.com/office/drawing/2014/main" id="{78D7124E-8FA8-4477-8528-EF167635EFC5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4" name="AutoShape 1" descr="Káº¿t quáº£ hÃ¬nh áº£nh cho giáº¥y giÃ¡p">
          <a:extLst>
            <a:ext uri="{FF2B5EF4-FFF2-40B4-BE49-F238E27FC236}">
              <a16:creationId xmlns:a16="http://schemas.microsoft.com/office/drawing/2014/main" id="{546B73A5-40C7-4AC0-835C-13B32956232E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25</xdr:row>
      <xdr:rowOff>0</xdr:rowOff>
    </xdr:from>
    <xdr:ext cx="304800" cy="304800"/>
    <xdr:sp macro="" textlink="">
      <xdr:nvSpPr>
        <xdr:cNvPr id="25" name="AutoShape 2" descr="Káº¿t quáº£ hÃ¬nh áº£nh cho giáº¥y giÃ¡p">
          <a:extLst>
            <a:ext uri="{FF2B5EF4-FFF2-40B4-BE49-F238E27FC236}">
              <a16:creationId xmlns:a16="http://schemas.microsoft.com/office/drawing/2014/main" id="{D8DF9E5B-5FAF-469E-BA75-ECACEFC1B682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26" name="AutoShape 3" descr="Káº¿t quáº£ hÃ¬nh áº£nh cho giáº¥y giÃ¡p">
          <a:extLst>
            <a:ext uri="{FF2B5EF4-FFF2-40B4-BE49-F238E27FC236}">
              <a16:creationId xmlns:a16="http://schemas.microsoft.com/office/drawing/2014/main" id="{9A8066A5-4C80-414E-830E-D4E7CAEBF009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77563</xdr:colOff>
      <xdr:row>12</xdr:row>
      <xdr:rowOff>103416</xdr:rowOff>
    </xdr:from>
    <xdr:ext cx="1392009" cy="1121228"/>
    <xdr:pic>
      <xdr:nvPicPr>
        <xdr:cNvPr id="27" name="Picture 26">
          <a:extLst>
            <a:ext uri="{FF2B5EF4-FFF2-40B4-BE49-F238E27FC236}">
              <a16:creationId xmlns:a16="http://schemas.microsoft.com/office/drawing/2014/main" id="{050A0E67-AB4D-4787-899D-F1C3BA8BD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98613" y="5180241"/>
          <a:ext cx="1392009" cy="1121228"/>
        </a:xfrm>
        <a:prstGeom prst="rect">
          <a:avLst/>
        </a:prstGeom>
      </xdr:spPr>
    </xdr:pic>
    <xdr:clientData/>
  </xdr:oneCellAnchor>
  <xdr:twoCellAnchor editAs="oneCell">
    <xdr:from>
      <xdr:col>17</xdr:col>
      <xdr:colOff>367394</xdr:colOff>
      <xdr:row>7</xdr:row>
      <xdr:rowOff>299358</xdr:rowOff>
    </xdr:from>
    <xdr:to>
      <xdr:col>20</xdr:col>
      <xdr:colOff>18710</xdr:colOff>
      <xdr:row>11</xdr:row>
      <xdr:rowOff>108857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E5D97E4-3F92-4E8E-99C4-049464CDD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26844" y="3661683"/>
          <a:ext cx="1480116" cy="1181099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340179</xdr:colOff>
      <xdr:row>8</xdr:row>
      <xdr:rowOff>176892</xdr:rowOff>
    </xdr:from>
    <xdr:to>
      <xdr:col>15</xdr:col>
      <xdr:colOff>372071</xdr:colOff>
      <xdr:row>12</xdr:row>
      <xdr:rowOff>40821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CE3C06E-9418-44C9-9650-3A2009837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61229" y="3882117"/>
          <a:ext cx="1251092" cy="1235529"/>
        </a:xfrm>
        <a:prstGeom prst="rect">
          <a:avLst/>
        </a:prstGeom>
      </xdr:spPr>
    </xdr:pic>
    <xdr:clientData/>
  </xdr:twoCellAnchor>
  <xdr:twoCellAnchor editAs="oneCell">
    <xdr:from>
      <xdr:col>12</xdr:col>
      <xdr:colOff>299357</xdr:colOff>
      <xdr:row>17</xdr:row>
      <xdr:rowOff>95251</xdr:rowOff>
    </xdr:from>
    <xdr:to>
      <xdr:col>13</xdr:col>
      <xdr:colOff>136070</xdr:colOff>
      <xdr:row>20</xdr:row>
      <xdr:rowOff>312963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7728DAC-3438-4CAA-BF3B-D68F2A3B84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72582" y="6886576"/>
          <a:ext cx="1484538" cy="1246412"/>
        </a:xfrm>
        <a:prstGeom prst="rect">
          <a:avLst/>
        </a:prstGeom>
      </xdr:spPr>
    </xdr:pic>
    <xdr:clientData/>
  </xdr:twoCellAnchor>
  <xdr:twoCellAnchor editAs="oneCell">
    <xdr:from>
      <xdr:col>12</xdr:col>
      <xdr:colOff>163285</xdr:colOff>
      <xdr:row>20</xdr:row>
      <xdr:rowOff>204108</xdr:rowOff>
    </xdr:from>
    <xdr:to>
      <xdr:col>13</xdr:col>
      <xdr:colOff>68036</xdr:colOff>
      <xdr:row>24</xdr:row>
      <xdr:rowOff>54430</xdr:rowOff>
    </xdr:to>
    <xdr:pic>
      <xdr:nvPicPr>
        <xdr:cNvPr id="31" name="Picture 30" descr="GIẤY NOTE">
          <a:extLst>
            <a:ext uri="{FF2B5EF4-FFF2-40B4-BE49-F238E27FC236}">
              <a16:creationId xmlns:a16="http://schemas.microsoft.com/office/drawing/2014/main" id="{7A8F277D-47D3-4113-9D60-8E14E47B8D0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145"/>
        <a:stretch/>
      </xdr:blipFill>
      <xdr:spPr bwMode="auto">
        <a:xfrm>
          <a:off x="14536510" y="8024133"/>
          <a:ext cx="1552576" cy="1183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435428</xdr:colOff>
      <xdr:row>6</xdr:row>
      <xdr:rowOff>27214</xdr:rowOff>
    </xdr:from>
    <xdr:to>
      <xdr:col>17</xdr:col>
      <xdr:colOff>40821</xdr:colOff>
      <xdr:row>9</xdr:row>
      <xdr:rowOff>176893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63665D7-66BA-4B6A-BBA0-1F8C0A207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6078" y="3046639"/>
          <a:ext cx="1434193" cy="1178379"/>
        </a:xfrm>
        <a:prstGeom prst="rect">
          <a:avLst/>
        </a:prstGeom>
      </xdr:spPr>
    </xdr:pic>
    <xdr:clientData/>
  </xdr:twoCellAnchor>
  <xdr:twoCellAnchor editAs="oneCell">
    <xdr:from>
      <xdr:col>16</xdr:col>
      <xdr:colOff>122465</xdr:colOff>
      <xdr:row>0</xdr:row>
      <xdr:rowOff>299356</xdr:rowOff>
    </xdr:from>
    <xdr:to>
      <xdr:col>18</xdr:col>
      <xdr:colOff>299357</xdr:colOff>
      <xdr:row>3</xdr:row>
      <xdr:rowOff>421821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699A8082-5FF0-40B4-91F3-317C7DCAC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972315" y="299356"/>
          <a:ext cx="1396092" cy="1103540"/>
        </a:xfrm>
        <a:prstGeom prst="rect">
          <a:avLst/>
        </a:prstGeom>
      </xdr:spPr>
    </xdr:pic>
    <xdr:clientData/>
  </xdr:twoCellAnchor>
  <xdr:twoCellAnchor editAs="oneCell">
    <xdr:from>
      <xdr:col>9</xdr:col>
      <xdr:colOff>68035</xdr:colOff>
      <xdr:row>5</xdr:row>
      <xdr:rowOff>68036</xdr:rowOff>
    </xdr:from>
    <xdr:to>
      <xdr:col>9</xdr:col>
      <xdr:colOff>1564821</xdr:colOff>
      <xdr:row>8</xdr:row>
      <xdr:rowOff>217714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FCD9DB2-B728-49F7-AE0D-E3D8DDEDE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364685" y="2744561"/>
          <a:ext cx="1496786" cy="1178378"/>
        </a:xfrm>
        <a:prstGeom prst="rect">
          <a:avLst/>
        </a:prstGeom>
      </xdr:spPr>
    </xdr:pic>
    <xdr:clientData/>
  </xdr:twoCellAnchor>
  <xdr:oneCellAnchor>
    <xdr:from>
      <xdr:col>12</xdr:col>
      <xdr:colOff>1455965</xdr:colOff>
      <xdr:row>8</xdr:row>
      <xdr:rowOff>299357</xdr:rowOff>
    </xdr:from>
    <xdr:ext cx="1537606" cy="1034143"/>
    <xdr:pic>
      <xdr:nvPicPr>
        <xdr:cNvPr id="35" name="Picture 34" descr="http://www.trungtamvanphongpham.vn/pictures_products/rqo1291426167.jpg">
          <a:extLst>
            <a:ext uri="{FF2B5EF4-FFF2-40B4-BE49-F238E27FC236}">
              <a16:creationId xmlns:a16="http://schemas.microsoft.com/office/drawing/2014/main" id="{6E57FD4F-0C7B-4B02-B589-48A095DE8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 flipH="1">
          <a:off x="15829190" y="4004582"/>
          <a:ext cx="1537606" cy="1034143"/>
        </a:xfrm>
        <a:prstGeom prst="rect">
          <a:avLst/>
        </a:prstGeom>
        <a:noFill/>
      </xdr:spPr>
    </xdr:pic>
    <xdr:clientData/>
  </xdr:oneCellAnchor>
  <xdr:oneCellAnchor>
    <xdr:from>
      <xdr:col>14</xdr:col>
      <xdr:colOff>435428</xdr:colOff>
      <xdr:row>10</xdr:row>
      <xdr:rowOff>27214</xdr:rowOff>
    </xdr:from>
    <xdr:ext cx="1442357" cy="1170215"/>
    <xdr:pic>
      <xdr:nvPicPr>
        <xdr:cNvPr id="36" name="Picture 35">
          <a:extLst>
            <a:ext uri="{FF2B5EF4-FFF2-40B4-BE49-F238E27FC236}">
              <a16:creationId xmlns:a16="http://schemas.microsoft.com/office/drawing/2014/main" id="{044D8D62-0030-4A95-BD77-56E1AA669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6078" y="4418239"/>
          <a:ext cx="1442357" cy="1170215"/>
        </a:xfrm>
        <a:prstGeom prst="rect">
          <a:avLst/>
        </a:prstGeom>
      </xdr:spPr>
    </xdr:pic>
    <xdr:clientData/>
  </xdr:oneCellAnchor>
  <xdr:twoCellAnchor editAs="oneCell">
    <xdr:from>
      <xdr:col>9</xdr:col>
      <xdr:colOff>68035</xdr:colOff>
      <xdr:row>9</xdr:row>
      <xdr:rowOff>68035</xdr:rowOff>
    </xdr:from>
    <xdr:to>
      <xdr:col>9</xdr:col>
      <xdr:colOff>1551213</xdr:colOff>
      <xdr:row>12</xdr:row>
      <xdr:rowOff>299357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D37F68C7-AB31-4CD5-9F39-8164D93D4F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364685" y="4116160"/>
          <a:ext cx="1483178" cy="126002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63501</xdr:colOff>
      <xdr:row>0</xdr:row>
      <xdr:rowOff>307975</xdr:rowOff>
    </xdr:from>
    <xdr:ext cx="1936750" cy="1488531"/>
    <xdr:pic>
      <xdr:nvPicPr>
        <xdr:cNvPr id="2" name="Picture 1">
          <a:extLst>
            <a:ext uri="{FF2B5EF4-FFF2-40B4-BE49-F238E27FC236}">
              <a16:creationId xmlns:a16="http://schemas.microsoft.com/office/drawing/2014/main" id="{7F995296-F0F5-4994-B942-678B0F567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1" y="307975"/>
          <a:ext cx="1936750" cy="1488531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13607</xdr:colOff>
      <xdr:row>0</xdr:row>
      <xdr:rowOff>68037</xdr:rowOff>
    </xdr:from>
    <xdr:ext cx="1279071" cy="895350"/>
    <xdr:pic>
      <xdr:nvPicPr>
        <xdr:cNvPr id="2" name="Picture 1">
          <a:extLst>
            <a:ext uri="{FF2B5EF4-FFF2-40B4-BE49-F238E27FC236}">
              <a16:creationId xmlns:a16="http://schemas.microsoft.com/office/drawing/2014/main" id="{1DBC3CED-7DC6-4A74-8B55-21751F125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07" y="68037"/>
          <a:ext cx="1279071" cy="89535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11</xdr:row>
      <xdr:rowOff>0</xdr:rowOff>
    </xdr:from>
    <xdr:ext cx="304800" cy="304800"/>
    <xdr:sp macro="" textlink="">
      <xdr:nvSpPr>
        <xdr:cNvPr id="3" name="AutoShape 1" descr="Káº¿t quáº£ hÃ¬nh áº£nh cho giáº¥y giÃ¡p">
          <a:extLst>
            <a:ext uri="{FF2B5EF4-FFF2-40B4-BE49-F238E27FC236}">
              <a16:creationId xmlns:a16="http://schemas.microsoft.com/office/drawing/2014/main" id="{BC914EC0-517C-40F2-BFDC-14009B40CA04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47339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4" name="AutoShape 2" descr="Káº¿t quáº£ hÃ¬nh áº£nh cho giáº¥y giÃ¡p">
          <a:extLst>
            <a:ext uri="{FF2B5EF4-FFF2-40B4-BE49-F238E27FC236}">
              <a16:creationId xmlns:a16="http://schemas.microsoft.com/office/drawing/2014/main" id="{36DC951E-EE6E-411C-9C7B-CA8242054BDF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9</xdr:row>
      <xdr:rowOff>0</xdr:rowOff>
    </xdr:from>
    <xdr:ext cx="304800" cy="304800"/>
    <xdr:sp macro="" textlink="">
      <xdr:nvSpPr>
        <xdr:cNvPr id="5" name="AutoShape 3" descr="Káº¿t quáº£ hÃ¬nh áº£nh cho giáº¥y giÃ¡p">
          <a:extLst>
            <a:ext uri="{FF2B5EF4-FFF2-40B4-BE49-F238E27FC236}">
              <a16:creationId xmlns:a16="http://schemas.microsoft.com/office/drawing/2014/main" id="{4C07285C-9079-4714-927A-A77830903C95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4048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13</xdr:row>
      <xdr:rowOff>0</xdr:rowOff>
    </xdr:from>
    <xdr:ext cx="304800" cy="304800"/>
    <xdr:sp macro="" textlink="">
      <xdr:nvSpPr>
        <xdr:cNvPr id="6" name="AutoShape 4" descr="Káº¿t quáº£ hÃ¬nh áº£nh cho giáº¥y giÃ¡p">
          <a:extLst>
            <a:ext uri="{FF2B5EF4-FFF2-40B4-BE49-F238E27FC236}">
              <a16:creationId xmlns:a16="http://schemas.microsoft.com/office/drawing/2014/main" id="{7D647C53-5510-4875-9E62-D525E004D8A1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7" name="AutoShape 5" descr="Káº¿t quáº£ hÃ¬nh áº£nh cho giáº¥y giÃ¡p">
          <a:extLst>
            <a:ext uri="{FF2B5EF4-FFF2-40B4-BE49-F238E27FC236}">
              <a16:creationId xmlns:a16="http://schemas.microsoft.com/office/drawing/2014/main" id="{0E27BAAF-43D0-4045-82CB-FE3AEDC2A773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20</xdr:col>
      <xdr:colOff>152402</xdr:colOff>
      <xdr:row>19</xdr:row>
      <xdr:rowOff>217712</xdr:rowOff>
    </xdr:from>
    <xdr:ext cx="1489983" cy="1102179"/>
    <xdr:pic>
      <xdr:nvPicPr>
        <xdr:cNvPr id="8" name="Picture 7">
          <a:extLst>
            <a:ext uri="{FF2B5EF4-FFF2-40B4-BE49-F238E27FC236}">
              <a16:creationId xmlns:a16="http://schemas.microsoft.com/office/drawing/2014/main" id="{239EB590-B1A3-42F8-A69D-7EB7A29C6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40652" y="7694837"/>
          <a:ext cx="1489983" cy="1102179"/>
        </a:xfrm>
        <a:prstGeom prst="rect">
          <a:avLst/>
        </a:prstGeom>
      </xdr:spPr>
    </xdr:pic>
    <xdr:clientData/>
  </xdr:oneCellAnchor>
  <xdr:oneCellAnchor>
    <xdr:from>
      <xdr:col>13</xdr:col>
      <xdr:colOff>217714</xdr:colOff>
      <xdr:row>2</xdr:row>
      <xdr:rowOff>176893</xdr:rowOff>
    </xdr:from>
    <xdr:ext cx="1415143" cy="1034143"/>
    <xdr:pic>
      <xdr:nvPicPr>
        <xdr:cNvPr id="9" name="Picture 8" descr="http://www.trungtamvanphongpham.vn/pictures_products/rqo1291426167.jpg">
          <a:extLst>
            <a:ext uri="{FF2B5EF4-FFF2-40B4-BE49-F238E27FC236}">
              <a16:creationId xmlns:a16="http://schemas.microsoft.com/office/drawing/2014/main" id="{D9F4B7E9-F0DD-4A4B-AFBD-3FB46CB06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6233321" y="898072"/>
          <a:ext cx="1415143" cy="1034143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0" name="AutoShape 5" descr="Káº¿t quáº£ hÃ¬nh áº£nh cho giáº¥y giÃ¡p">
          <a:extLst>
            <a:ext uri="{FF2B5EF4-FFF2-40B4-BE49-F238E27FC236}">
              <a16:creationId xmlns:a16="http://schemas.microsoft.com/office/drawing/2014/main" id="{C550A355-4248-444D-8C54-3DB0972DA723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1" name="AutoShape 5" descr="Káº¿t quáº£ hÃ¬nh áº£nh cho giáº¥y giÃ¡p">
          <a:extLst>
            <a:ext uri="{FF2B5EF4-FFF2-40B4-BE49-F238E27FC236}">
              <a16:creationId xmlns:a16="http://schemas.microsoft.com/office/drawing/2014/main" id="{2176949E-63BD-4B4B-9783-7A0F2F561874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13</xdr:row>
      <xdr:rowOff>122464</xdr:rowOff>
    </xdr:from>
    <xdr:ext cx="304800" cy="304800"/>
    <xdr:sp macro="" textlink="">
      <xdr:nvSpPr>
        <xdr:cNvPr id="12" name="AutoShape 4" descr="Káº¿t quáº£ hÃ¬nh áº£nh cho giáº¥y giÃ¡p">
          <a:extLst>
            <a:ext uri="{FF2B5EF4-FFF2-40B4-BE49-F238E27FC236}">
              <a16:creationId xmlns:a16="http://schemas.microsoft.com/office/drawing/2014/main" id="{465DFDD5-0923-4B37-B976-0B95FF2BDFE7}"/>
            </a:ext>
          </a:extLst>
        </xdr:cNvPr>
        <xdr:cNvSpPr>
          <a:spLocks noChangeAspect="1" noChangeArrowheads="1"/>
        </xdr:cNvSpPr>
      </xdr:nvSpPr>
      <xdr:spPr bwMode="auto">
        <a:xfrm>
          <a:off x="15121618" y="554218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3" name="AutoShape 5" descr="Káº¿t quáº£ hÃ¬nh áº£nh cho giáº¥y giÃ¡p">
          <a:extLst>
            <a:ext uri="{FF2B5EF4-FFF2-40B4-BE49-F238E27FC236}">
              <a16:creationId xmlns:a16="http://schemas.microsoft.com/office/drawing/2014/main" id="{B6927A13-EF94-45EB-8CB2-B7FEA780253A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15</xdr:col>
      <xdr:colOff>408216</xdr:colOff>
      <xdr:row>15</xdr:row>
      <xdr:rowOff>190498</xdr:rowOff>
    </xdr:from>
    <xdr:to>
      <xdr:col>18</xdr:col>
      <xdr:colOff>2</xdr:colOff>
      <xdr:row>19</xdr:row>
      <xdr:rowOff>13606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1544486-29FB-4AAD-B269-7A9876BBC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48466" y="6296023"/>
          <a:ext cx="1420586" cy="1194708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5" name="AutoShape 1" descr="Káº¿t quáº£ hÃ¬nh áº£nh cho giáº¥y giÃ¡p">
          <a:extLst>
            <a:ext uri="{FF2B5EF4-FFF2-40B4-BE49-F238E27FC236}">
              <a16:creationId xmlns:a16="http://schemas.microsoft.com/office/drawing/2014/main" id="{8F6EECD2-ECCB-447F-AB79-354A721377B8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16" name="AutoShape 2" descr="Káº¿t quáº£ hÃ¬nh áº£nh cho giáº¥y giÃ¡p">
          <a:extLst>
            <a:ext uri="{FF2B5EF4-FFF2-40B4-BE49-F238E27FC236}">
              <a16:creationId xmlns:a16="http://schemas.microsoft.com/office/drawing/2014/main" id="{CA281DB4-FC68-43D5-8DC7-78122B97E237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13</xdr:row>
      <xdr:rowOff>0</xdr:rowOff>
    </xdr:from>
    <xdr:ext cx="304800" cy="304800"/>
    <xdr:sp macro="" textlink="">
      <xdr:nvSpPr>
        <xdr:cNvPr id="17" name="AutoShape 3" descr="Káº¿t quáº£ hÃ¬nh áº£nh cho giáº¥y giÃ¡p">
          <a:extLst>
            <a:ext uri="{FF2B5EF4-FFF2-40B4-BE49-F238E27FC236}">
              <a16:creationId xmlns:a16="http://schemas.microsoft.com/office/drawing/2014/main" id="{AB594C5C-A1FA-47BF-A4D9-786C8AFA5EC3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18" name="AutoShape 4" descr="Káº¿t quáº£ hÃ¬nh áº£nh cho giáº¥y giÃ¡p">
          <a:extLst>
            <a:ext uri="{FF2B5EF4-FFF2-40B4-BE49-F238E27FC236}">
              <a16:creationId xmlns:a16="http://schemas.microsoft.com/office/drawing/2014/main" id="{C9068B23-48B9-479D-9DD5-7AA31604CA8E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9" name="AutoShape 5" descr="Káº¿t quáº£ hÃ¬nh áº£nh cho giáº¥y giÃ¡p">
          <a:extLst>
            <a:ext uri="{FF2B5EF4-FFF2-40B4-BE49-F238E27FC236}">
              <a16:creationId xmlns:a16="http://schemas.microsoft.com/office/drawing/2014/main" id="{503BA771-8EB9-45BC-9E4F-60AAF3CC4017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0" name="AutoShape 5" descr="Káº¿t quáº£ hÃ¬nh áº£nh cho giáº¥y giÃ¡p">
          <a:extLst>
            <a:ext uri="{FF2B5EF4-FFF2-40B4-BE49-F238E27FC236}">
              <a16:creationId xmlns:a16="http://schemas.microsoft.com/office/drawing/2014/main" id="{47A9938F-537C-4CE4-B549-D64D050ACF18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1" name="AutoShape 5" descr="Káº¿t quáº£ hÃ¬nh áº£nh cho giáº¥y giÃ¡p">
          <a:extLst>
            <a:ext uri="{FF2B5EF4-FFF2-40B4-BE49-F238E27FC236}">
              <a16:creationId xmlns:a16="http://schemas.microsoft.com/office/drawing/2014/main" id="{FC1C7AF0-A284-44FA-8303-9391B0953562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22" name="AutoShape 4" descr="Káº¿t quáº£ hÃ¬nh áº£nh cho giáº¥y giÃ¡p">
          <a:extLst>
            <a:ext uri="{FF2B5EF4-FFF2-40B4-BE49-F238E27FC236}">
              <a16:creationId xmlns:a16="http://schemas.microsoft.com/office/drawing/2014/main" id="{3582394E-27C8-4E88-92CE-D2AC0ECF722C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3" name="AutoShape 5" descr="Káº¿t quáº£ hÃ¬nh áº£nh cho giáº¥y giÃ¡p">
          <a:extLst>
            <a:ext uri="{FF2B5EF4-FFF2-40B4-BE49-F238E27FC236}">
              <a16:creationId xmlns:a16="http://schemas.microsoft.com/office/drawing/2014/main" id="{8D3E78A0-D75C-46A4-9B6A-5BA3062B4201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4" name="AutoShape 1" descr="Káº¿t quáº£ hÃ¬nh áº£nh cho giáº¥y giÃ¡p">
          <a:extLst>
            <a:ext uri="{FF2B5EF4-FFF2-40B4-BE49-F238E27FC236}">
              <a16:creationId xmlns:a16="http://schemas.microsoft.com/office/drawing/2014/main" id="{661126CD-78BB-4F5A-BB22-759A6FEE282D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25</xdr:row>
      <xdr:rowOff>0</xdr:rowOff>
    </xdr:from>
    <xdr:ext cx="304800" cy="304800"/>
    <xdr:sp macro="" textlink="">
      <xdr:nvSpPr>
        <xdr:cNvPr id="25" name="AutoShape 2" descr="Káº¿t quáº£ hÃ¬nh áº£nh cho giáº¥y giÃ¡p">
          <a:extLst>
            <a:ext uri="{FF2B5EF4-FFF2-40B4-BE49-F238E27FC236}">
              <a16:creationId xmlns:a16="http://schemas.microsoft.com/office/drawing/2014/main" id="{37A94C8F-C269-4F5B-82CE-8C7607C26F1E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26" name="AutoShape 3" descr="Káº¿t quáº£ hÃ¬nh áº£nh cho giáº¥y giÃ¡p">
          <a:extLst>
            <a:ext uri="{FF2B5EF4-FFF2-40B4-BE49-F238E27FC236}">
              <a16:creationId xmlns:a16="http://schemas.microsoft.com/office/drawing/2014/main" id="{B6A3A9CE-F50F-44F6-AFC0-3B539756FD20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77563</xdr:colOff>
      <xdr:row>12</xdr:row>
      <xdr:rowOff>103416</xdr:rowOff>
    </xdr:from>
    <xdr:ext cx="1392009" cy="1121228"/>
    <xdr:pic>
      <xdr:nvPicPr>
        <xdr:cNvPr id="27" name="Picture 26">
          <a:extLst>
            <a:ext uri="{FF2B5EF4-FFF2-40B4-BE49-F238E27FC236}">
              <a16:creationId xmlns:a16="http://schemas.microsoft.com/office/drawing/2014/main" id="{F1C1C640-818D-4303-BB81-6AD9BEF84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98613" y="5180241"/>
          <a:ext cx="1392009" cy="1121228"/>
        </a:xfrm>
        <a:prstGeom prst="rect">
          <a:avLst/>
        </a:prstGeom>
      </xdr:spPr>
    </xdr:pic>
    <xdr:clientData/>
  </xdr:oneCellAnchor>
  <xdr:twoCellAnchor editAs="oneCell">
    <xdr:from>
      <xdr:col>17</xdr:col>
      <xdr:colOff>367394</xdr:colOff>
      <xdr:row>7</xdr:row>
      <xdr:rowOff>299358</xdr:rowOff>
    </xdr:from>
    <xdr:to>
      <xdr:col>20</xdr:col>
      <xdr:colOff>18710</xdr:colOff>
      <xdr:row>11</xdr:row>
      <xdr:rowOff>108857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13F0168-106E-4835-BD78-601C38B45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26844" y="3661683"/>
          <a:ext cx="1480116" cy="1181099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340179</xdr:colOff>
      <xdr:row>8</xdr:row>
      <xdr:rowOff>176892</xdr:rowOff>
    </xdr:from>
    <xdr:to>
      <xdr:col>15</xdr:col>
      <xdr:colOff>372071</xdr:colOff>
      <xdr:row>12</xdr:row>
      <xdr:rowOff>40821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D7E917C-19B7-4565-9FA5-97450EB64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61229" y="3882117"/>
          <a:ext cx="1251092" cy="1235529"/>
        </a:xfrm>
        <a:prstGeom prst="rect">
          <a:avLst/>
        </a:prstGeom>
      </xdr:spPr>
    </xdr:pic>
    <xdr:clientData/>
  </xdr:twoCellAnchor>
  <xdr:twoCellAnchor editAs="oneCell">
    <xdr:from>
      <xdr:col>12</xdr:col>
      <xdr:colOff>299357</xdr:colOff>
      <xdr:row>17</xdr:row>
      <xdr:rowOff>95251</xdr:rowOff>
    </xdr:from>
    <xdr:to>
      <xdr:col>13</xdr:col>
      <xdr:colOff>136070</xdr:colOff>
      <xdr:row>20</xdr:row>
      <xdr:rowOff>312963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CC1CAB1-9D94-43B4-999E-72DBDF741B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72582" y="6886576"/>
          <a:ext cx="1484538" cy="1246412"/>
        </a:xfrm>
        <a:prstGeom prst="rect">
          <a:avLst/>
        </a:prstGeom>
      </xdr:spPr>
    </xdr:pic>
    <xdr:clientData/>
  </xdr:twoCellAnchor>
  <xdr:twoCellAnchor editAs="oneCell">
    <xdr:from>
      <xdr:col>12</xdr:col>
      <xdr:colOff>163285</xdr:colOff>
      <xdr:row>20</xdr:row>
      <xdr:rowOff>204108</xdr:rowOff>
    </xdr:from>
    <xdr:to>
      <xdr:col>13</xdr:col>
      <xdr:colOff>68036</xdr:colOff>
      <xdr:row>24</xdr:row>
      <xdr:rowOff>13609</xdr:rowOff>
    </xdr:to>
    <xdr:pic>
      <xdr:nvPicPr>
        <xdr:cNvPr id="31" name="Picture 30" descr="GIẤY NOTE">
          <a:extLst>
            <a:ext uri="{FF2B5EF4-FFF2-40B4-BE49-F238E27FC236}">
              <a16:creationId xmlns:a16="http://schemas.microsoft.com/office/drawing/2014/main" id="{6CEBE74D-9583-4C28-B82E-9DF8CEC7A56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145"/>
        <a:stretch/>
      </xdr:blipFill>
      <xdr:spPr bwMode="auto">
        <a:xfrm>
          <a:off x="14536510" y="8024133"/>
          <a:ext cx="1552576" cy="1183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435428</xdr:colOff>
      <xdr:row>6</xdr:row>
      <xdr:rowOff>27214</xdr:rowOff>
    </xdr:from>
    <xdr:to>
      <xdr:col>17</xdr:col>
      <xdr:colOff>40821</xdr:colOff>
      <xdr:row>9</xdr:row>
      <xdr:rowOff>176893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540CCB6-9F0F-4C0F-8438-5B4D55EE8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6078" y="3046639"/>
          <a:ext cx="1434193" cy="1178379"/>
        </a:xfrm>
        <a:prstGeom prst="rect">
          <a:avLst/>
        </a:prstGeom>
      </xdr:spPr>
    </xdr:pic>
    <xdr:clientData/>
  </xdr:twoCellAnchor>
  <xdr:twoCellAnchor editAs="oneCell">
    <xdr:from>
      <xdr:col>16</xdr:col>
      <xdr:colOff>122465</xdr:colOff>
      <xdr:row>0</xdr:row>
      <xdr:rowOff>299356</xdr:rowOff>
    </xdr:from>
    <xdr:to>
      <xdr:col>18</xdr:col>
      <xdr:colOff>299357</xdr:colOff>
      <xdr:row>3</xdr:row>
      <xdr:rowOff>421821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F7A55552-E663-42DA-A1F5-438CCA9CF1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972315" y="299356"/>
          <a:ext cx="1396092" cy="1103540"/>
        </a:xfrm>
        <a:prstGeom prst="rect">
          <a:avLst/>
        </a:prstGeom>
      </xdr:spPr>
    </xdr:pic>
    <xdr:clientData/>
  </xdr:twoCellAnchor>
  <xdr:twoCellAnchor editAs="oneCell">
    <xdr:from>
      <xdr:col>14</xdr:col>
      <xdr:colOff>340178</xdr:colOff>
      <xdr:row>1</xdr:row>
      <xdr:rowOff>190500</xdr:rowOff>
    </xdr:from>
    <xdr:to>
      <xdr:col>17</xdr:col>
      <xdr:colOff>0</xdr:colOff>
      <xdr:row>4</xdr:row>
      <xdr:rowOff>340179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3041BAD-8516-46E8-98B4-9340FB099D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68107" y="639536"/>
          <a:ext cx="1496786" cy="1170214"/>
        </a:xfrm>
        <a:prstGeom prst="rect">
          <a:avLst/>
        </a:prstGeom>
      </xdr:spPr>
    </xdr:pic>
    <xdr:clientData/>
  </xdr:twoCellAnchor>
  <xdr:oneCellAnchor>
    <xdr:from>
      <xdr:col>12</xdr:col>
      <xdr:colOff>1455965</xdr:colOff>
      <xdr:row>8</xdr:row>
      <xdr:rowOff>299357</xdr:rowOff>
    </xdr:from>
    <xdr:ext cx="1537606" cy="1034143"/>
    <xdr:pic>
      <xdr:nvPicPr>
        <xdr:cNvPr id="35" name="Picture 34" descr="http://www.trungtamvanphongpham.vn/pictures_products/rqo1291426167.jpg">
          <a:extLst>
            <a:ext uri="{FF2B5EF4-FFF2-40B4-BE49-F238E27FC236}">
              <a16:creationId xmlns:a16="http://schemas.microsoft.com/office/drawing/2014/main" id="{0328998B-88D6-4778-AAD9-0F66DA746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 flipH="1">
          <a:off x="15829190" y="4004582"/>
          <a:ext cx="1537606" cy="1034143"/>
        </a:xfrm>
        <a:prstGeom prst="rect">
          <a:avLst/>
        </a:prstGeom>
        <a:noFill/>
      </xdr:spPr>
    </xdr:pic>
    <xdr:clientData/>
  </xdr:oneCellAnchor>
  <xdr:oneCellAnchor>
    <xdr:from>
      <xdr:col>14</xdr:col>
      <xdr:colOff>435428</xdr:colOff>
      <xdr:row>10</xdr:row>
      <xdr:rowOff>27214</xdr:rowOff>
    </xdr:from>
    <xdr:ext cx="1442357" cy="1170215"/>
    <xdr:pic>
      <xdr:nvPicPr>
        <xdr:cNvPr id="36" name="Picture 35">
          <a:extLst>
            <a:ext uri="{FF2B5EF4-FFF2-40B4-BE49-F238E27FC236}">
              <a16:creationId xmlns:a16="http://schemas.microsoft.com/office/drawing/2014/main" id="{9E3EC94B-169A-4036-98B9-D48FAE347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6078" y="4418239"/>
          <a:ext cx="1442357" cy="1170215"/>
        </a:xfrm>
        <a:prstGeom prst="rect">
          <a:avLst/>
        </a:prstGeom>
      </xdr:spPr>
    </xdr:pic>
    <xdr:clientData/>
  </xdr:oneCellAnchor>
  <xdr:twoCellAnchor editAs="oneCell">
    <xdr:from>
      <xdr:col>14</xdr:col>
      <xdr:colOff>136071</xdr:colOff>
      <xdr:row>4</xdr:row>
      <xdr:rowOff>231321</xdr:rowOff>
    </xdr:from>
    <xdr:to>
      <xdr:col>16</xdr:col>
      <xdr:colOff>394607</xdr:colOff>
      <xdr:row>5</xdr:row>
      <xdr:rowOff>258535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24CED7A-8C1C-4D8E-B0BC-F7B1E9D6A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764000" y="1700892"/>
          <a:ext cx="1483178" cy="1251857"/>
        </a:xfrm>
        <a:prstGeom prst="rect">
          <a:avLst/>
        </a:prstGeom>
      </xdr:spPr>
    </xdr:pic>
    <xdr:clientData/>
  </xdr:twoCellAnchor>
  <xdr:twoCellAnchor editAs="oneCell">
    <xdr:from>
      <xdr:col>12</xdr:col>
      <xdr:colOff>598714</xdr:colOff>
      <xdr:row>4</xdr:row>
      <xdr:rowOff>122463</xdr:rowOff>
    </xdr:from>
    <xdr:to>
      <xdr:col>13</xdr:col>
      <xdr:colOff>353786</xdr:colOff>
      <xdr:row>5</xdr:row>
      <xdr:rowOff>176891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7FD9215D-3BC6-4CEB-AE90-F7E12B0AB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967857" y="1592034"/>
          <a:ext cx="1401536" cy="1279071"/>
        </a:xfrm>
        <a:prstGeom prst="rect">
          <a:avLst/>
        </a:prstGeom>
      </xdr:spPr>
    </xdr:pic>
    <xdr:clientData/>
  </xdr:twoCellAnchor>
  <xdr:twoCellAnchor editAs="oneCell">
    <xdr:from>
      <xdr:col>12</xdr:col>
      <xdr:colOff>108858</xdr:colOff>
      <xdr:row>4</xdr:row>
      <xdr:rowOff>1156609</xdr:rowOff>
    </xdr:from>
    <xdr:to>
      <xdr:col>12</xdr:col>
      <xdr:colOff>1469572</xdr:colOff>
      <xdr:row>8</xdr:row>
      <xdr:rowOff>149680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C2C0A29-F9F5-4DCA-A706-5E6006E6B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478001" y="2626180"/>
          <a:ext cx="1360714" cy="1238250"/>
        </a:xfrm>
        <a:prstGeom prst="rect">
          <a:avLst/>
        </a:prstGeom>
      </xdr:spPr>
    </xdr:pic>
    <xdr:clientData/>
  </xdr:twoCellAnchor>
  <xdr:twoCellAnchor editAs="oneCell">
    <xdr:from>
      <xdr:col>12</xdr:col>
      <xdr:colOff>733879</xdr:colOff>
      <xdr:row>2</xdr:row>
      <xdr:rowOff>127000</xdr:rowOff>
    </xdr:from>
    <xdr:to>
      <xdr:col>31</xdr:col>
      <xdr:colOff>62908</xdr:colOff>
      <xdr:row>49</xdr:row>
      <xdr:rowOff>263542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686E4D8E-B7FA-4D80-92F2-8747B3B611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5135679" y="838200"/>
          <a:ext cx="11952829" cy="14449442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19</xdr:row>
      <xdr:rowOff>0</xdr:rowOff>
    </xdr:from>
    <xdr:ext cx="304800" cy="304800"/>
    <xdr:sp macro="" textlink="">
      <xdr:nvSpPr>
        <xdr:cNvPr id="41" name="AutoShape 1" descr="Káº¿t quáº£ hÃ¬nh áº£nh cho giáº¥y giÃ¡p">
          <a:extLst>
            <a:ext uri="{FF2B5EF4-FFF2-40B4-BE49-F238E27FC236}">
              <a16:creationId xmlns:a16="http://schemas.microsoft.com/office/drawing/2014/main" id="{21794F7D-DA08-4828-BBCD-7E0471BDE956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47352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17</xdr:row>
      <xdr:rowOff>0</xdr:rowOff>
    </xdr:from>
    <xdr:ext cx="304800" cy="304800"/>
    <xdr:sp macro="" textlink="">
      <xdr:nvSpPr>
        <xdr:cNvPr id="42" name="AutoShape 3" descr="Káº¿t quáº£ hÃ¬nh áº£nh cho giáº¥y giÃ¡p">
          <a:extLst>
            <a:ext uri="{FF2B5EF4-FFF2-40B4-BE49-F238E27FC236}">
              <a16:creationId xmlns:a16="http://schemas.microsoft.com/office/drawing/2014/main" id="{D5D89B7C-3F5B-4B62-8B66-FCBA7E34C228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17</xdr:col>
      <xdr:colOff>367394</xdr:colOff>
      <xdr:row>15</xdr:row>
      <xdr:rowOff>299358</xdr:rowOff>
    </xdr:from>
    <xdr:ext cx="1488280" cy="1170214"/>
    <xdr:pic>
      <xdr:nvPicPr>
        <xdr:cNvPr id="43" name="Picture 42">
          <a:extLst>
            <a:ext uri="{FF2B5EF4-FFF2-40B4-BE49-F238E27FC236}">
              <a16:creationId xmlns:a16="http://schemas.microsoft.com/office/drawing/2014/main" id="{46DC228F-9845-45C6-87B1-D94DFDA27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32287" y="3673929"/>
          <a:ext cx="1488280" cy="1170214"/>
        </a:xfrm>
        <a:prstGeom prst="rect">
          <a:avLst/>
        </a:prstGeom>
      </xdr:spPr>
    </xdr:pic>
    <xdr:clientData/>
  </xdr:oneCellAnchor>
  <xdr:oneCellAnchor>
    <xdr:from>
      <xdr:col>13</xdr:col>
      <xdr:colOff>340179</xdr:colOff>
      <xdr:row>16</xdr:row>
      <xdr:rowOff>176892</xdr:rowOff>
    </xdr:from>
    <xdr:ext cx="1256535" cy="1224643"/>
    <xdr:pic>
      <xdr:nvPicPr>
        <xdr:cNvPr id="44" name="Picture 43">
          <a:extLst>
            <a:ext uri="{FF2B5EF4-FFF2-40B4-BE49-F238E27FC236}">
              <a16:creationId xmlns:a16="http://schemas.microsoft.com/office/drawing/2014/main" id="{7728E7E8-0651-4231-9608-28E2F2586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55786" y="3891642"/>
          <a:ext cx="1256535" cy="1224643"/>
        </a:xfrm>
        <a:prstGeom prst="rect">
          <a:avLst/>
        </a:prstGeom>
      </xdr:spPr>
    </xdr:pic>
    <xdr:clientData/>
  </xdr:oneCellAnchor>
  <xdr:oneCellAnchor>
    <xdr:from>
      <xdr:col>14</xdr:col>
      <xdr:colOff>435428</xdr:colOff>
      <xdr:row>14</xdr:row>
      <xdr:rowOff>27214</xdr:rowOff>
    </xdr:from>
    <xdr:ext cx="1442357" cy="1170215"/>
    <xdr:pic>
      <xdr:nvPicPr>
        <xdr:cNvPr id="45" name="Picture 44">
          <a:extLst>
            <a:ext uri="{FF2B5EF4-FFF2-40B4-BE49-F238E27FC236}">
              <a16:creationId xmlns:a16="http://schemas.microsoft.com/office/drawing/2014/main" id="{D0729B46-7EB9-4C99-AB21-225F7F20C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3357" y="3061607"/>
          <a:ext cx="1442357" cy="1170215"/>
        </a:xfrm>
        <a:prstGeom prst="rect">
          <a:avLst/>
        </a:prstGeom>
      </xdr:spPr>
    </xdr:pic>
    <xdr:clientData/>
  </xdr:oneCellAnchor>
  <xdr:oneCellAnchor>
    <xdr:from>
      <xdr:col>12</xdr:col>
      <xdr:colOff>1455965</xdr:colOff>
      <xdr:row>16</xdr:row>
      <xdr:rowOff>299357</xdr:rowOff>
    </xdr:from>
    <xdr:ext cx="1537606" cy="1034143"/>
    <xdr:pic>
      <xdr:nvPicPr>
        <xdr:cNvPr id="46" name="Picture 45" descr="http://www.trungtamvanphongpham.vn/pictures_products/rqo1291426167.jpg">
          <a:extLst>
            <a:ext uri="{FF2B5EF4-FFF2-40B4-BE49-F238E27FC236}">
              <a16:creationId xmlns:a16="http://schemas.microsoft.com/office/drawing/2014/main" id="{38FC3212-957A-4104-86B0-5B21682A78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 flipH="1">
          <a:off x="15825108" y="4014107"/>
          <a:ext cx="1537606" cy="1034143"/>
        </a:xfrm>
        <a:prstGeom prst="rect">
          <a:avLst/>
        </a:prstGeom>
        <a:noFill/>
      </xdr:spPr>
    </xdr:pic>
    <xdr:clientData/>
  </xdr:oneCellAnchor>
  <xdr:oneCellAnchor>
    <xdr:from>
      <xdr:col>14</xdr:col>
      <xdr:colOff>435428</xdr:colOff>
      <xdr:row>18</xdr:row>
      <xdr:rowOff>27214</xdr:rowOff>
    </xdr:from>
    <xdr:ext cx="1442357" cy="1170215"/>
    <xdr:pic>
      <xdr:nvPicPr>
        <xdr:cNvPr id="47" name="Picture 46">
          <a:extLst>
            <a:ext uri="{FF2B5EF4-FFF2-40B4-BE49-F238E27FC236}">
              <a16:creationId xmlns:a16="http://schemas.microsoft.com/office/drawing/2014/main" id="{BAB4B026-55F3-4D76-A5EA-8D2167D7F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3357" y="4422321"/>
          <a:ext cx="1442357" cy="1170215"/>
        </a:xfrm>
        <a:prstGeom prst="rect">
          <a:avLst/>
        </a:prstGeom>
      </xdr:spPr>
    </xdr:pic>
    <xdr:clientData/>
  </xdr:oneCellAnchor>
  <xdr:oneCellAnchor>
    <xdr:from>
      <xdr:col>14</xdr:col>
      <xdr:colOff>136071</xdr:colOff>
      <xdr:row>12</xdr:row>
      <xdr:rowOff>231321</xdr:rowOff>
    </xdr:from>
    <xdr:ext cx="1483178" cy="1251857"/>
    <xdr:pic>
      <xdr:nvPicPr>
        <xdr:cNvPr id="48" name="Picture 47">
          <a:extLst>
            <a:ext uri="{FF2B5EF4-FFF2-40B4-BE49-F238E27FC236}">
              <a16:creationId xmlns:a16="http://schemas.microsoft.com/office/drawing/2014/main" id="{C0039357-C1AE-4269-9CE8-42E9F9BF1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764000" y="1700892"/>
          <a:ext cx="1483178" cy="1251857"/>
        </a:xfrm>
        <a:prstGeom prst="rect">
          <a:avLst/>
        </a:prstGeom>
      </xdr:spPr>
    </xdr:pic>
    <xdr:clientData/>
  </xdr:oneCellAnchor>
  <xdr:oneCellAnchor>
    <xdr:from>
      <xdr:col>12</xdr:col>
      <xdr:colOff>598714</xdr:colOff>
      <xdr:row>12</xdr:row>
      <xdr:rowOff>122463</xdr:rowOff>
    </xdr:from>
    <xdr:ext cx="1401536" cy="1279071"/>
    <xdr:pic>
      <xdr:nvPicPr>
        <xdr:cNvPr id="49" name="Picture 48">
          <a:extLst>
            <a:ext uri="{FF2B5EF4-FFF2-40B4-BE49-F238E27FC236}">
              <a16:creationId xmlns:a16="http://schemas.microsoft.com/office/drawing/2014/main" id="{C2EEACDD-7A9A-45E4-9CCA-C2BA14147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967857" y="1592034"/>
          <a:ext cx="1401536" cy="1279071"/>
        </a:xfrm>
        <a:prstGeom prst="rect">
          <a:avLst/>
        </a:prstGeom>
      </xdr:spPr>
    </xdr:pic>
    <xdr:clientData/>
  </xdr:oneCellAnchor>
  <xdr:oneCellAnchor>
    <xdr:from>
      <xdr:col>12</xdr:col>
      <xdr:colOff>108858</xdr:colOff>
      <xdr:row>12</xdr:row>
      <xdr:rowOff>1156609</xdr:rowOff>
    </xdr:from>
    <xdr:ext cx="1360714" cy="1238250"/>
    <xdr:pic>
      <xdr:nvPicPr>
        <xdr:cNvPr id="50" name="Picture 49">
          <a:extLst>
            <a:ext uri="{FF2B5EF4-FFF2-40B4-BE49-F238E27FC236}">
              <a16:creationId xmlns:a16="http://schemas.microsoft.com/office/drawing/2014/main" id="{3C95E4C5-8092-47FA-BBAA-4A00C5759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478001" y="2626180"/>
          <a:ext cx="1360714" cy="123825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27</xdr:row>
      <xdr:rowOff>0</xdr:rowOff>
    </xdr:from>
    <xdr:ext cx="304800" cy="304800"/>
    <xdr:sp macro="" textlink="">
      <xdr:nvSpPr>
        <xdr:cNvPr id="51" name="AutoShape 1" descr="Káº¿t quáº£ hÃ¬nh áº£nh cho giáº¥y giÃ¡p">
          <a:extLst>
            <a:ext uri="{FF2B5EF4-FFF2-40B4-BE49-F238E27FC236}">
              <a16:creationId xmlns:a16="http://schemas.microsoft.com/office/drawing/2014/main" id="{3DC0F6F3-0CAE-410A-B7E3-123919B55CDF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47352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52" name="AutoShape 3" descr="Káº¿t quáº£ hÃ¬nh áº£nh cho giáº¥y giÃ¡p">
          <a:extLst>
            <a:ext uri="{FF2B5EF4-FFF2-40B4-BE49-F238E27FC236}">
              <a16:creationId xmlns:a16="http://schemas.microsoft.com/office/drawing/2014/main" id="{915004DC-AF34-428B-9651-B41299104977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17</xdr:col>
      <xdr:colOff>367394</xdr:colOff>
      <xdr:row>23</xdr:row>
      <xdr:rowOff>299358</xdr:rowOff>
    </xdr:from>
    <xdr:ext cx="1488280" cy="1170214"/>
    <xdr:pic>
      <xdr:nvPicPr>
        <xdr:cNvPr id="53" name="Picture 52">
          <a:extLst>
            <a:ext uri="{FF2B5EF4-FFF2-40B4-BE49-F238E27FC236}">
              <a16:creationId xmlns:a16="http://schemas.microsoft.com/office/drawing/2014/main" id="{8B998A8C-0F58-4709-A6F5-5DC92E486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32287" y="3673929"/>
          <a:ext cx="1488280" cy="1170214"/>
        </a:xfrm>
        <a:prstGeom prst="rect">
          <a:avLst/>
        </a:prstGeom>
      </xdr:spPr>
    </xdr:pic>
    <xdr:clientData/>
  </xdr:oneCellAnchor>
  <xdr:oneCellAnchor>
    <xdr:from>
      <xdr:col>13</xdr:col>
      <xdr:colOff>340179</xdr:colOff>
      <xdr:row>24</xdr:row>
      <xdr:rowOff>176892</xdr:rowOff>
    </xdr:from>
    <xdr:ext cx="1256535" cy="1224643"/>
    <xdr:pic>
      <xdr:nvPicPr>
        <xdr:cNvPr id="54" name="Picture 53">
          <a:extLst>
            <a:ext uri="{FF2B5EF4-FFF2-40B4-BE49-F238E27FC236}">
              <a16:creationId xmlns:a16="http://schemas.microsoft.com/office/drawing/2014/main" id="{1BD48D17-586A-4EA3-B510-FE4CF2F9C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55786" y="3891642"/>
          <a:ext cx="1256535" cy="1224643"/>
        </a:xfrm>
        <a:prstGeom prst="rect">
          <a:avLst/>
        </a:prstGeom>
      </xdr:spPr>
    </xdr:pic>
    <xdr:clientData/>
  </xdr:oneCellAnchor>
  <xdr:oneCellAnchor>
    <xdr:from>
      <xdr:col>14</xdr:col>
      <xdr:colOff>435428</xdr:colOff>
      <xdr:row>22</xdr:row>
      <xdr:rowOff>27214</xdr:rowOff>
    </xdr:from>
    <xdr:ext cx="1442357" cy="1170215"/>
    <xdr:pic>
      <xdr:nvPicPr>
        <xdr:cNvPr id="55" name="Picture 54">
          <a:extLst>
            <a:ext uri="{FF2B5EF4-FFF2-40B4-BE49-F238E27FC236}">
              <a16:creationId xmlns:a16="http://schemas.microsoft.com/office/drawing/2014/main" id="{0427A089-FA18-4E7B-B387-1CF8188DC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3357" y="3061607"/>
          <a:ext cx="1442357" cy="1170215"/>
        </a:xfrm>
        <a:prstGeom prst="rect">
          <a:avLst/>
        </a:prstGeom>
      </xdr:spPr>
    </xdr:pic>
    <xdr:clientData/>
  </xdr:oneCellAnchor>
  <xdr:oneCellAnchor>
    <xdr:from>
      <xdr:col>12</xdr:col>
      <xdr:colOff>1455965</xdr:colOff>
      <xdr:row>24</xdr:row>
      <xdr:rowOff>299357</xdr:rowOff>
    </xdr:from>
    <xdr:ext cx="1537606" cy="1034143"/>
    <xdr:pic>
      <xdr:nvPicPr>
        <xdr:cNvPr id="56" name="Picture 55" descr="http://www.trungtamvanphongpham.vn/pictures_products/rqo1291426167.jpg">
          <a:extLst>
            <a:ext uri="{FF2B5EF4-FFF2-40B4-BE49-F238E27FC236}">
              <a16:creationId xmlns:a16="http://schemas.microsoft.com/office/drawing/2014/main" id="{4B07E6B9-416E-4A9F-BD63-00CEF672D2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 flipH="1">
          <a:off x="15825108" y="4014107"/>
          <a:ext cx="1537606" cy="1034143"/>
        </a:xfrm>
        <a:prstGeom prst="rect">
          <a:avLst/>
        </a:prstGeom>
        <a:noFill/>
      </xdr:spPr>
    </xdr:pic>
    <xdr:clientData/>
  </xdr:oneCellAnchor>
  <xdr:oneCellAnchor>
    <xdr:from>
      <xdr:col>14</xdr:col>
      <xdr:colOff>435428</xdr:colOff>
      <xdr:row>26</xdr:row>
      <xdr:rowOff>27214</xdr:rowOff>
    </xdr:from>
    <xdr:ext cx="1442357" cy="1170215"/>
    <xdr:pic>
      <xdr:nvPicPr>
        <xdr:cNvPr id="57" name="Picture 56">
          <a:extLst>
            <a:ext uri="{FF2B5EF4-FFF2-40B4-BE49-F238E27FC236}">
              <a16:creationId xmlns:a16="http://schemas.microsoft.com/office/drawing/2014/main" id="{A1F20F88-7AA9-4828-965A-1C1CC9F54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3357" y="4422321"/>
          <a:ext cx="1442357" cy="1170215"/>
        </a:xfrm>
        <a:prstGeom prst="rect">
          <a:avLst/>
        </a:prstGeom>
      </xdr:spPr>
    </xdr:pic>
    <xdr:clientData/>
  </xdr:oneCellAnchor>
  <xdr:oneCellAnchor>
    <xdr:from>
      <xdr:col>14</xdr:col>
      <xdr:colOff>136071</xdr:colOff>
      <xdr:row>20</xdr:row>
      <xdr:rowOff>231321</xdr:rowOff>
    </xdr:from>
    <xdr:ext cx="1483178" cy="1251857"/>
    <xdr:pic>
      <xdr:nvPicPr>
        <xdr:cNvPr id="58" name="Picture 57">
          <a:extLst>
            <a:ext uri="{FF2B5EF4-FFF2-40B4-BE49-F238E27FC236}">
              <a16:creationId xmlns:a16="http://schemas.microsoft.com/office/drawing/2014/main" id="{0841C028-299D-4A0E-8CF8-0F7047747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764000" y="1700892"/>
          <a:ext cx="1483178" cy="1251857"/>
        </a:xfrm>
        <a:prstGeom prst="rect">
          <a:avLst/>
        </a:prstGeom>
      </xdr:spPr>
    </xdr:pic>
    <xdr:clientData/>
  </xdr:oneCellAnchor>
  <xdr:oneCellAnchor>
    <xdr:from>
      <xdr:col>12</xdr:col>
      <xdr:colOff>598714</xdr:colOff>
      <xdr:row>20</xdr:row>
      <xdr:rowOff>122463</xdr:rowOff>
    </xdr:from>
    <xdr:ext cx="1401536" cy="1279071"/>
    <xdr:pic>
      <xdr:nvPicPr>
        <xdr:cNvPr id="59" name="Picture 58">
          <a:extLst>
            <a:ext uri="{FF2B5EF4-FFF2-40B4-BE49-F238E27FC236}">
              <a16:creationId xmlns:a16="http://schemas.microsoft.com/office/drawing/2014/main" id="{7CE2F929-FAA2-4221-840F-683E4C5A3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967857" y="1592034"/>
          <a:ext cx="1401536" cy="1279071"/>
        </a:xfrm>
        <a:prstGeom prst="rect">
          <a:avLst/>
        </a:prstGeom>
      </xdr:spPr>
    </xdr:pic>
    <xdr:clientData/>
  </xdr:oneCellAnchor>
  <xdr:oneCellAnchor>
    <xdr:from>
      <xdr:col>12</xdr:col>
      <xdr:colOff>108858</xdr:colOff>
      <xdr:row>20</xdr:row>
      <xdr:rowOff>1156609</xdr:rowOff>
    </xdr:from>
    <xdr:ext cx="1360714" cy="1238250"/>
    <xdr:pic>
      <xdr:nvPicPr>
        <xdr:cNvPr id="60" name="Picture 59">
          <a:extLst>
            <a:ext uri="{FF2B5EF4-FFF2-40B4-BE49-F238E27FC236}">
              <a16:creationId xmlns:a16="http://schemas.microsoft.com/office/drawing/2014/main" id="{B4CAD8A1-51D6-479B-BB83-5B70C4D16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478001" y="2626180"/>
          <a:ext cx="1360714" cy="1238250"/>
        </a:xfrm>
        <a:prstGeom prst="rect">
          <a:avLst/>
        </a:prstGeom>
      </xdr:spPr>
    </xdr:pic>
    <xdr:clientData/>
  </xdr:oneCellAnchor>
  <xdr:oneCellAnchor>
    <xdr:from>
      <xdr:col>12</xdr:col>
      <xdr:colOff>707571</xdr:colOff>
      <xdr:row>33</xdr:row>
      <xdr:rowOff>0</xdr:rowOff>
    </xdr:from>
    <xdr:ext cx="304800" cy="304800"/>
    <xdr:sp macro="" textlink="">
      <xdr:nvSpPr>
        <xdr:cNvPr id="61" name="AutoShape 4" descr="Káº¿t quáº£ hÃ¬nh áº£nh cho giáº¥y giÃ¡p">
          <a:extLst>
            <a:ext uri="{FF2B5EF4-FFF2-40B4-BE49-F238E27FC236}">
              <a16:creationId xmlns:a16="http://schemas.microsoft.com/office/drawing/2014/main" id="{ADF938DB-F070-4D50-BBDC-C5D42B48026B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62" name="AutoShape 5" descr="Káº¿t quáº£ hÃ¬nh áº£nh cho giáº¥y giÃ¡p">
          <a:extLst>
            <a:ext uri="{FF2B5EF4-FFF2-40B4-BE49-F238E27FC236}">
              <a16:creationId xmlns:a16="http://schemas.microsoft.com/office/drawing/2014/main" id="{FC24D239-CC1B-44BA-B44C-A6A4D8FDD00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63" name="AutoShape 5" descr="Káº¿t quáº£ hÃ¬nh áº£nh cho giáº¥y giÃ¡p">
          <a:extLst>
            <a:ext uri="{FF2B5EF4-FFF2-40B4-BE49-F238E27FC236}">
              <a16:creationId xmlns:a16="http://schemas.microsoft.com/office/drawing/2014/main" id="{756EE41F-A0AB-4A67-9977-31200F1EDF14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64" name="AutoShape 5" descr="Káº¿t quáº£ hÃ¬nh áº£nh cho giáº¥y giÃ¡p">
          <a:extLst>
            <a:ext uri="{FF2B5EF4-FFF2-40B4-BE49-F238E27FC236}">
              <a16:creationId xmlns:a16="http://schemas.microsoft.com/office/drawing/2014/main" id="{987EF9BD-1A2C-4664-9B6E-037299831C65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33</xdr:row>
      <xdr:rowOff>0</xdr:rowOff>
    </xdr:from>
    <xdr:ext cx="304800" cy="304800"/>
    <xdr:sp macro="" textlink="">
      <xdr:nvSpPr>
        <xdr:cNvPr id="65" name="AutoShape 4" descr="Káº¿t quáº£ hÃ¬nh áº£nh cho giáº¥y giÃ¡p">
          <a:extLst>
            <a:ext uri="{FF2B5EF4-FFF2-40B4-BE49-F238E27FC236}">
              <a16:creationId xmlns:a16="http://schemas.microsoft.com/office/drawing/2014/main" id="{9A3165A7-F78E-49FE-AFD9-4B6A4561E415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66" name="AutoShape 5" descr="Káº¿t quáº£ hÃ¬nh áº£nh cho giáº¥y giÃ¡p">
          <a:extLst>
            <a:ext uri="{FF2B5EF4-FFF2-40B4-BE49-F238E27FC236}">
              <a16:creationId xmlns:a16="http://schemas.microsoft.com/office/drawing/2014/main" id="{CDE3334F-E1DE-4DB8-8143-F2E9DEC53BCE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67" name="AutoShape 1" descr="Káº¿t quáº£ hÃ¬nh áº£nh cho giáº¥y giÃ¡p">
          <a:extLst>
            <a:ext uri="{FF2B5EF4-FFF2-40B4-BE49-F238E27FC236}">
              <a16:creationId xmlns:a16="http://schemas.microsoft.com/office/drawing/2014/main" id="{4082CAF6-50FA-4B17-929C-CF3D6BD4198A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33</xdr:row>
      <xdr:rowOff>0</xdr:rowOff>
    </xdr:from>
    <xdr:ext cx="304800" cy="304800"/>
    <xdr:sp macro="" textlink="">
      <xdr:nvSpPr>
        <xdr:cNvPr id="68" name="AutoShape 2" descr="Káº¿t quáº£ hÃ¬nh áº£nh cho giáº¥y giÃ¡p">
          <a:extLst>
            <a:ext uri="{FF2B5EF4-FFF2-40B4-BE49-F238E27FC236}">
              <a16:creationId xmlns:a16="http://schemas.microsoft.com/office/drawing/2014/main" id="{16FAD8EC-DC6E-4247-9708-028720C8328D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33</xdr:row>
      <xdr:rowOff>0</xdr:rowOff>
    </xdr:from>
    <xdr:ext cx="304800" cy="304800"/>
    <xdr:sp macro="" textlink="">
      <xdr:nvSpPr>
        <xdr:cNvPr id="69" name="AutoShape 3" descr="Káº¿t quáº£ hÃ¬nh áº£nh cho giáº¥y giÃ¡p">
          <a:extLst>
            <a:ext uri="{FF2B5EF4-FFF2-40B4-BE49-F238E27FC236}">
              <a16:creationId xmlns:a16="http://schemas.microsoft.com/office/drawing/2014/main" id="{A5070FA6-314A-4572-88B9-D8D78ABC785B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163285</xdr:colOff>
      <xdr:row>28</xdr:row>
      <xdr:rowOff>204108</xdr:rowOff>
    </xdr:from>
    <xdr:ext cx="1551215" cy="1170215"/>
    <xdr:pic>
      <xdr:nvPicPr>
        <xdr:cNvPr id="70" name="Picture 69" descr="GIẤY NOTE">
          <a:extLst>
            <a:ext uri="{FF2B5EF4-FFF2-40B4-BE49-F238E27FC236}">
              <a16:creationId xmlns:a16="http://schemas.microsoft.com/office/drawing/2014/main" id="{CBB078C8-8E7E-4A7F-B518-E5EAA208EA4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145"/>
        <a:stretch/>
      </xdr:blipFill>
      <xdr:spPr bwMode="auto">
        <a:xfrm>
          <a:off x="14532428" y="8001001"/>
          <a:ext cx="1551215" cy="11702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71" name="AutoShape 1" descr="Káº¿t quáº£ hÃ¬nh áº£nh cho giáº¥y giÃ¡p">
          <a:extLst>
            <a:ext uri="{FF2B5EF4-FFF2-40B4-BE49-F238E27FC236}">
              <a16:creationId xmlns:a16="http://schemas.microsoft.com/office/drawing/2014/main" id="{63E58EAD-900F-4889-8764-72759C94E8F7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101781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33</xdr:row>
      <xdr:rowOff>0</xdr:rowOff>
    </xdr:from>
    <xdr:ext cx="304800" cy="304800"/>
    <xdr:sp macro="" textlink="">
      <xdr:nvSpPr>
        <xdr:cNvPr id="72" name="AutoShape 3" descr="Káº¿t quáº£ hÃ¬nh áº£nh cho giáº¥y giÃ¡p">
          <a:extLst>
            <a:ext uri="{FF2B5EF4-FFF2-40B4-BE49-F238E27FC236}">
              <a16:creationId xmlns:a16="http://schemas.microsoft.com/office/drawing/2014/main" id="{7CDFB041-0F7B-4701-AFC7-0FB4A48D98D6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17</xdr:col>
      <xdr:colOff>367394</xdr:colOff>
      <xdr:row>31</xdr:row>
      <xdr:rowOff>299358</xdr:rowOff>
    </xdr:from>
    <xdr:ext cx="1488280" cy="1170214"/>
    <xdr:pic>
      <xdr:nvPicPr>
        <xdr:cNvPr id="73" name="Picture 72">
          <a:extLst>
            <a:ext uri="{FF2B5EF4-FFF2-40B4-BE49-F238E27FC236}">
              <a16:creationId xmlns:a16="http://schemas.microsoft.com/office/drawing/2014/main" id="{2A765F6E-7DE2-4DAE-AD51-D1F0B14DD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32287" y="9116787"/>
          <a:ext cx="1488280" cy="1170214"/>
        </a:xfrm>
        <a:prstGeom prst="rect">
          <a:avLst/>
        </a:prstGeom>
      </xdr:spPr>
    </xdr:pic>
    <xdr:clientData/>
  </xdr:oneCellAnchor>
  <xdr:oneCellAnchor>
    <xdr:from>
      <xdr:col>13</xdr:col>
      <xdr:colOff>340179</xdr:colOff>
      <xdr:row>32</xdr:row>
      <xdr:rowOff>176892</xdr:rowOff>
    </xdr:from>
    <xdr:ext cx="1256535" cy="1224643"/>
    <xdr:pic>
      <xdr:nvPicPr>
        <xdr:cNvPr id="74" name="Picture 73">
          <a:extLst>
            <a:ext uri="{FF2B5EF4-FFF2-40B4-BE49-F238E27FC236}">
              <a16:creationId xmlns:a16="http://schemas.microsoft.com/office/drawing/2014/main" id="{B815CE02-B724-4A4C-AE60-678161854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55786" y="9334499"/>
          <a:ext cx="1256535" cy="1224643"/>
        </a:xfrm>
        <a:prstGeom prst="rect">
          <a:avLst/>
        </a:prstGeom>
      </xdr:spPr>
    </xdr:pic>
    <xdr:clientData/>
  </xdr:oneCellAnchor>
  <xdr:oneCellAnchor>
    <xdr:from>
      <xdr:col>14</xdr:col>
      <xdr:colOff>435428</xdr:colOff>
      <xdr:row>30</xdr:row>
      <xdr:rowOff>27214</xdr:rowOff>
    </xdr:from>
    <xdr:ext cx="1442357" cy="1170215"/>
    <xdr:pic>
      <xdr:nvPicPr>
        <xdr:cNvPr id="75" name="Picture 74">
          <a:extLst>
            <a:ext uri="{FF2B5EF4-FFF2-40B4-BE49-F238E27FC236}">
              <a16:creationId xmlns:a16="http://schemas.microsoft.com/office/drawing/2014/main" id="{6D6D038A-0E7F-47F1-B93B-7888397D0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3357" y="8504464"/>
          <a:ext cx="1442357" cy="1170215"/>
        </a:xfrm>
        <a:prstGeom prst="rect">
          <a:avLst/>
        </a:prstGeom>
      </xdr:spPr>
    </xdr:pic>
    <xdr:clientData/>
  </xdr:oneCellAnchor>
  <xdr:oneCellAnchor>
    <xdr:from>
      <xdr:col>12</xdr:col>
      <xdr:colOff>1455965</xdr:colOff>
      <xdr:row>32</xdr:row>
      <xdr:rowOff>299357</xdr:rowOff>
    </xdr:from>
    <xdr:ext cx="1537606" cy="1034143"/>
    <xdr:pic>
      <xdr:nvPicPr>
        <xdr:cNvPr id="76" name="Picture 75" descr="http://www.trungtamvanphongpham.vn/pictures_products/rqo1291426167.jpg">
          <a:extLst>
            <a:ext uri="{FF2B5EF4-FFF2-40B4-BE49-F238E27FC236}">
              <a16:creationId xmlns:a16="http://schemas.microsoft.com/office/drawing/2014/main" id="{E4F3D518-7E2D-45D1-9080-BF7FD15749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 flipH="1">
          <a:off x="15825108" y="9456964"/>
          <a:ext cx="1537606" cy="1034143"/>
        </a:xfrm>
        <a:prstGeom prst="rect">
          <a:avLst/>
        </a:prstGeom>
        <a:noFill/>
      </xdr:spPr>
    </xdr:pic>
    <xdr:clientData/>
  </xdr:oneCellAnchor>
  <xdr:oneCellAnchor>
    <xdr:from>
      <xdr:col>14</xdr:col>
      <xdr:colOff>435428</xdr:colOff>
      <xdr:row>33</xdr:row>
      <xdr:rowOff>0</xdr:rowOff>
    </xdr:from>
    <xdr:ext cx="1442357" cy="1170215"/>
    <xdr:pic>
      <xdr:nvPicPr>
        <xdr:cNvPr id="77" name="Picture 76">
          <a:extLst>
            <a:ext uri="{FF2B5EF4-FFF2-40B4-BE49-F238E27FC236}">
              <a16:creationId xmlns:a16="http://schemas.microsoft.com/office/drawing/2014/main" id="{07FC0598-ED22-4F4A-8FE7-D19613C99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3357" y="9865178"/>
          <a:ext cx="1442357" cy="1170215"/>
        </a:xfrm>
        <a:prstGeom prst="rect">
          <a:avLst/>
        </a:prstGeom>
      </xdr:spPr>
    </xdr:pic>
    <xdr:clientData/>
  </xdr:oneCellAnchor>
  <xdr:oneCellAnchor>
    <xdr:from>
      <xdr:col>14</xdr:col>
      <xdr:colOff>136071</xdr:colOff>
      <xdr:row>28</xdr:row>
      <xdr:rowOff>231321</xdr:rowOff>
    </xdr:from>
    <xdr:ext cx="1483178" cy="1251857"/>
    <xdr:pic>
      <xdr:nvPicPr>
        <xdr:cNvPr id="78" name="Picture 77">
          <a:extLst>
            <a:ext uri="{FF2B5EF4-FFF2-40B4-BE49-F238E27FC236}">
              <a16:creationId xmlns:a16="http://schemas.microsoft.com/office/drawing/2014/main" id="{033307A8-E147-4578-B230-C30E1CD11E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764000" y="8028214"/>
          <a:ext cx="1483178" cy="1251857"/>
        </a:xfrm>
        <a:prstGeom prst="rect">
          <a:avLst/>
        </a:prstGeom>
      </xdr:spPr>
    </xdr:pic>
    <xdr:clientData/>
  </xdr:oneCellAnchor>
  <xdr:oneCellAnchor>
    <xdr:from>
      <xdr:col>12</xdr:col>
      <xdr:colOff>598714</xdr:colOff>
      <xdr:row>28</xdr:row>
      <xdr:rowOff>122463</xdr:rowOff>
    </xdr:from>
    <xdr:ext cx="1401536" cy="1279071"/>
    <xdr:pic>
      <xdr:nvPicPr>
        <xdr:cNvPr id="79" name="Picture 78">
          <a:extLst>
            <a:ext uri="{FF2B5EF4-FFF2-40B4-BE49-F238E27FC236}">
              <a16:creationId xmlns:a16="http://schemas.microsoft.com/office/drawing/2014/main" id="{3A16AD80-873C-4318-93C1-06FC89C27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967857" y="7919356"/>
          <a:ext cx="1401536" cy="1279071"/>
        </a:xfrm>
        <a:prstGeom prst="rect">
          <a:avLst/>
        </a:prstGeom>
      </xdr:spPr>
    </xdr:pic>
    <xdr:clientData/>
  </xdr:oneCellAnchor>
  <xdr:oneCellAnchor>
    <xdr:from>
      <xdr:col>12</xdr:col>
      <xdr:colOff>108858</xdr:colOff>
      <xdr:row>28</xdr:row>
      <xdr:rowOff>1156609</xdr:rowOff>
    </xdr:from>
    <xdr:ext cx="1360714" cy="1238250"/>
    <xdr:pic>
      <xdr:nvPicPr>
        <xdr:cNvPr id="80" name="Picture 79">
          <a:extLst>
            <a:ext uri="{FF2B5EF4-FFF2-40B4-BE49-F238E27FC236}">
              <a16:creationId xmlns:a16="http://schemas.microsoft.com/office/drawing/2014/main" id="{A7FE7859-F106-4B3A-89EF-3DBFB48E7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478001" y="8143877"/>
          <a:ext cx="1360714" cy="1238250"/>
        </a:xfrm>
        <a:prstGeom prst="rect">
          <a:avLst/>
        </a:prstGeom>
      </xdr:spPr>
    </xdr:pic>
    <xdr:clientData/>
  </xdr:oneCellAnchor>
  <xdr:twoCellAnchor editAs="oneCell">
    <xdr:from>
      <xdr:col>9</xdr:col>
      <xdr:colOff>108858</xdr:colOff>
      <xdr:row>5</xdr:row>
      <xdr:rowOff>122466</xdr:rowOff>
    </xdr:from>
    <xdr:to>
      <xdr:col>9</xdr:col>
      <xdr:colOff>1404096</xdr:colOff>
      <xdr:row>9</xdr:row>
      <xdr:rowOff>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B6268465-DD26-45AC-A0CD-79F03B29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402787" y="2816680"/>
          <a:ext cx="1295238" cy="1238250"/>
        </a:xfrm>
        <a:prstGeom prst="rect">
          <a:avLst/>
        </a:prstGeom>
      </xdr:spPr>
    </xdr:pic>
    <xdr:clientData/>
  </xdr:twoCellAnchor>
  <xdr:twoCellAnchor editAs="oneCell">
    <xdr:from>
      <xdr:col>9</xdr:col>
      <xdr:colOff>136070</xdr:colOff>
      <xdr:row>9</xdr:row>
      <xdr:rowOff>68038</xdr:rowOff>
    </xdr:from>
    <xdr:to>
      <xdr:col>9</xdr:col>
      <xdr:colOff>1496785</xdr:colOff>
      <xdr:row>12</xdr:row>
      <xdr:rowOff>285753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EFBC0F3-737F-4204-B31C-75556339A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429999" y="4122967"/>
          <a:ext cx="1360715" cy="1238250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190500</xdr:colOff>
      <xdr:row>13</xdr:row>
      <xdr:rowOff>81642</xdr:rowOff>
    </xdr:from>
    <xdr:to>
      <xdr:col>9</xdr:col>
      <xdr:colOff>1333499</xdr:colOff>
      <xdr:row>16</xdr:row>
      <xdr:rowOff>290905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49B1F5EB-48CD-4B12-9D48-AFE6EDDC1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484429" y="5497285"/>
          <a:ext cx="1142999" cy="1229799"/>
        </a:xfrm>
        <a:prstGeom prst="rect">
          <a:avLst/>
        </a:prstGeom>
      </xdr:spPr>
    </xdr:pic>
    <xdr:clientData/>
  </xdr:twoCellAnchor>
  <xdr:twoCellAnchor editAs="oneCell">
    <xdr:from>
      <xdr:col>9</xdr:col>
      <xdr:colOff>127000</xdr:colOff>
      <xdr:row>17</xdr:row>
      <xdr:rowOff>50800</xdr:rowOff>
    </xdr:from>
    <xdr:to>
      <xdr:col>9</xdr:col>
      <xdr:colOff>1422399</xdr:colOff>
      <xdr:row>20</xdr:row>
      <xdr:rowOff>254000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63823CD9-5063-43BD-91ED-D15E0EEA9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442700" y="6845300"/>
          <a:ext cx="1295399" cy="1231900"/>
        </a:xfrm>
        <a:prstGeom prst="rect">
          <a:avLst/>
        </a:prstGeom>
      </xdr:spPr>
    </xdr:pic>
    <xdr:clientData/>
  </xdr:twoCellAnchor>
  <xdr:twoCellAnchor editAs="oneCell">
    <xdr:from>
      <xdr:col>9</xdr:col>
      <xdr:colOff>127000</xdr:colOff>
      <xdr:row>21</xdr:row>
      <xdr:rowOff>279401</xdr:rowOff>
    </xdr:from>
    <xdr:to>
      <xdr:col>9</xdr:col>
      <xdr:colOff>1460500</xdr:colOff>
      <xdr:row>24</xdr:row>
      <xdr:rowOff>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55318C76-8CB2-4935-96E9-EA605F144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442700" y="8445501"/>
          <a:ext cx="1333500" cy="74929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13607</xdr:colOff>
      <xdr:row>0</xdr:row>
      <xdr:rowOff>68037</xdr:rowOff>
    </xdr:from>
    <xdr:ext cx="1279071" cy="895350"/>
    <xdr:pic>
      <xdr:nvPicPr>
        <xdr:cNvPr id="2" name="Picture 1">
          <a:extLst>
            <a:ext uri="{FF2B5EF4-FFF2-40B4-BE49-F238E27FC236}">
              <a16:creationId xmlns:a16="http://schemas.microsoft.com/office/drawing/2014/main" id="{EF4B560F-2654-4319-9757-CC255F97F5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07" y="68037"/>
          <a:ext cx="1279071" cy="89535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11</xdr:row>
      <xdr:rowOff>0</xdr:rowOff>
    </xdr:from>
    <xdr:ext cx="304800" cy="304800"/>
    <xdr:sp macro="" textlink="">
      <xdr:nvSpPr>
        <xdr:cNvPr id="3" name="AutoShape 1" descr="Káº¿t quáº£ hÃ¬nh áº£nh cho giáº¥y giÃ¡p">
          <a:extLst>
            <a:ext uri="{FF2B5EF4-FFF2-40B4-BE49-F238E27FC236}">
              <a16:creationId xmlns:a16="http://schemas.microsoft.com/office/drawing/2014/main" id="{90122A2C-9023-4C77-9A0B-3F3AB55D7E33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47339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4" name="AutoShape 2" descr="Káº¿t quáº£ hÃ¬nh áº£nh cho giáº¥y giÃ¡p">
          <a:extLst>
            <a:ext uri="{FF2B5EF4-FFF2-40B4-BE49-F238E27FC236}">
              <a16:creationId xmlns:a16="http://schemas.microsoft.com/office/drawing/2014/main" id="{39DF244E-55EC-4AB9-AC87-925BAD37085B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9</xdr:row>
      <xdr:rowOff>0</xdr:rowOff>
    </xdr:from>
    <xdr:ext cx="304800" cy="304800"/>
    <xdr:sp macro="" textlink="">
      <xdr:nvSpPr>
        <xdr:cNvPr id="5" name="AutoShape 3" descr="Káº¿t quáº£ hÃ¬nh áº£nh cho giáº¥y giÃ¡p">
          <a:extLst>
            <a:ext uri="{FF2B5EF4-FFF2-40B4-BE49-F238E27FC236}">
              <a16:creationId xmlns:a16="http://schemas.microsoft.com/office/drawing/2014/main" id="{08448B96-E678-4A38-8AA8-BEB8CA8441FF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4048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13</xdr:row>
      <xdr:rowOff>0</xdr:rowOff>
    </xdr:from>
    <xdr:ext cx="304800" cy="304800"/>
    <xdr:sp macro="" textlink="">
      <xdr:nvSpPr>
        <xdr:cNvPr id="6" name="AutoShape 4" descr="Káº¿t quáº£ hÃ¬nh áº£nh cho giáº¥y giÃ¡p">
          <a:extLst>
            <a:ext uri="{FF2B5EF4-FFF2-40B4-BE49-F238E27FC236}">
              <a16:creationId xmlns:a16="http://schemas.microsoft.com/office/drawing/2014/main" id="{77BB8F48-A133-4B05-A4B8-6CA0C9E1AD89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7" name="AutoShape 5" descr="Káº¿t quáº£ hÃ¬nh áº£nh cho giáº¥y giÃ¡p">
          <a:extLst>
            <a:ext uri="{FF2B5EF4-FFF2-40B4-BE49-F238E27FC236}">
              <a16:creationId xmlns:a16="http://schemas.microsoft.com/office/drawing/2014/main" id="{932A5690-2A4B-4672-8B28-59F8A7873E3F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20</xdr:col>
      <xdr:colOff>152402</xdr:colOff>
      <xdr:row>19</xdr:row>
      <xdr:rowOff>217712</xdr:rowOff>
    </xdr:from>
    <xdr:ext cx="1489983" cy="1102179"/>
    <xdr:pic>
      <xdr:nvPicPr>
        <xdr:cNvPr id="8" name="Picture 7">
          <a:extLst>
            <a:ext uri="{FF2B5EF4-FFF2-40B4-BE49-F238E27FC236}">
              <a16:creationId xmlns:a16="http://schemas.microsoft.com/office/drawing/2014/main" id="{CFD5C3D5-1CEF-4E1C-A689-B9923118F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40652" y="7694837"/>
          <a:ext cx="1489983" cy="1102179"/>
        </a:xfrm>
        <a:prstGeom prst="rect">
          <a:avLst/>
        </a:prstGeom>
      </xdr:spPr>
    </xdr:pic>
    <xdr:clientData/>
  </xdr:oneCellAnchor>
  <xdr:oneCellAnchor>
    <xdr:from>
      <xdr:col>11</xdr:col>
      <xdr:colOff>503464</xdr:colOff>
      <xdr:row>6</xdr:row>
      <xdr:rowOff>81643</xdr:rowOff>
    </xdr:from>
    <xdr:ext cx="1415143" cy="1034143"/>
    <xdr:pic>
      <xdr:nvPicPr>
        <xdr:cNvPr id="9" name="Picture 8" descr="http://www.trungtamvanphongpham.vn/pictures_products/rqo1291426167.jpg">
          <a:extLst>
            <a:ext uri="{FF2B5EF4-FFF2-40B4-BE49-F238E27FC236}">
              <a16:creationId xmlns:a16="http://schemas.microsoft.com/office/drawing/2014/main" id="{E168F302-A309-42AC-90F2-9BD6E6200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4267089" y="3101068"/>
          <a:ext cx="1415143" cy="1034143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0" name="AutoShape 5" descr="Káº¿t quáº£ hÃ¬nh áº£nh cho giáº¥y giÃ¡p">
          <a:extLst>
            <a:ext uri="{FF2B5EF4-FFF2-40B4-BE49-F238E27FC236}">
              <a16:creationId xmlns:a16="http://schemas.microsoft.com/office/drawing/2014/main" id="{DC51A31B-9537-4A00-98BF-E4C34F98DB31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1" name="AutoShape 5" descr="Káº¿t quáº£ hÃ¬nh áº£nh cho giáº¥y giÃ¡p">
          <a:extLst>
            <a:ext uri="{FF2B5EF4-FFF2-40B4-BE49-F238E27FC236}">
              <a16:creationId xmlns:a16="http://schemas.microsoft.com/office/drawing/2014/main" id="{CC2B74DF-3F84-46B0-B479-3BAFC55C6063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13</xdr:row>
      <xdr:rowOff>122464</xdr:rowOff>
    </xdr:from>
    <xdr:ext cx="304800" cy="304800"/>
    <xdr:sp macro="" textlink="">
      <xdr:nvSpPr>
        <xdr:cNvPr id="12" name="AutoShape 4" descr="Káº¿t quáº£ hÃ¬nh áº£nh cho giáº¥y giÃ¡p">
          <a:extLst>
            <a:ext uri="{FF2B5EF4-FFF2-40B4-BE49-F238E27FC236}">
              <a16:creationId xmlns:a16="http://schemas.microsoft.com/office/drawing/2014/main" id="{4CAB7A6A-AA45-4294-A6F2-F83EEDACE878}"/>
            </a:ext>
          </a:extLst>
        </xdr:cNvPr>
        <xdr:cNvSpPr>
          <a:spLocks noChangeAspect="1" noChangeArrowheads="1"/>
        </xdr:cNvSpPr>
      </xdr:nvSpPr>
      <xdr:spPr bwMode="auto">
        <a:xfrm>
          <a:off x="15121618" y="554218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3" name="AutoShape 5" descr="Káº¿t quáº£ hÃ¬nh áº£nh cho giáº¥y giÃ¡p">
          <a:extLst>
            <a:ext uri="{FF2B5EF4-FFF2-40B4-BE49-F238E27FC236}">
              <a16:creationId xmlns:a16="http://schemas.microsoft.com/office/drawing/2014/main" id="{8427F9DB-008F-49F0-8E96-3D1563DC138E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15</xdr:col>
      <xdr:colOff>408216</xdr:colOff>
      <xdr:row>15</xdr:row>
      <xdr:rowOff>190498</xdr:rowOff>
    </xdr:from>
    <xdr:to>
      <xdr:col>18</xdr:col>
      <xdr:colOff>2</xdr:colOff>
      <xdr:row>19</xdr:row>
      <xdr:rowOff>13606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2EBD32F-52CE-4274-888A-80770E772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48466" y="6296023"/>
          <a:ext cx="1420586" cy="1194708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5" name="AutoShape 1" descr="Káº¿t quáº£ hÃ¬nh áº£nh cho giáº¥y giÃ¡p">
          <a:extLst>
            <a:ext uri="{FF2B5EF4-FFF2-40B4-BE49-F238E27FC236}">
              <a16:creationId xmlns:a16="http://schemas.microsoft.com/office/drawing/2014/main" id="{6AA19790-1741-43DA-82E0-9316DE2E013E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16" name="AutoShape 2" descr="Káº¿t quáº£ hÃ¬nh áº£nh cho giáº¥y giÃ¡p">
          <a:extLst>
            <a:ext uri="{FF2B5EF4-FFF2-40B4-BE49-F238E27FC236}">
              <a16:creationId xmlns:a16="http://schemas.microsoft.com/office/drawing/2014/main" id="{5C8EF709-2CAB-4DD6-80F6-192C076F5AE2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13</xdr:row>
      <xdr:rowOff>0</xdr:rowOff>
    </xdr:from>
    <xdr:ext cx="304800" cy="304800"/>
    <xdr:sp macro="" textlink="">
      <xdr:nvSpPr>
        <xdr:cNvPr id="17" name="AutoShape 3" descr="Káº¿t quáº£ hÃ¬nh áº£nh cho giáº¥y giÃ¡p">
          <a:extLst>
            <a:ext uri="{FF2B5EF4-FFF2-40B4-BE49-F238E27FC236}">
              <a16:creationId xmlns:a16="http://schemas.microsoft.com/office/drawing/2014/main" id="{9E2534ED-0C09-42B8-A694-4819D50F3E9B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5419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18" name="AutoShape 4" descr="Káº¿t quáº£ hÃ¬nh áº£nh cho giáº¥y giÃ¡p">
          <a:extLst>
            <a:ext uri="{FF2B5EF4-FFF2-40B4-BE49-F238E27FC236}">
              <a16:creationId xmlns:a16="http://schemas.microsoft.com/office/drawing/2014/main" id="{EE4FC7EE-BE2E-4014-9A35-27EBC935551D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9" name="AutoShape 5" descr="Káº¿t quáº£ hÃ¬nh áº£nh cho giáº¥y giÃ¡p">
          <a:extLst>
            <a:ext uri="{FF2B5EF4-FFF2-40B4-BE49-F238E27FC236}">
              <a16:creationId xmlns:a16="http://schemas.microsoft.com/office/drawing/2014/main" id="{A387CDC8-E619-4BAB-919C-B823E904E911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0" name="AutoShape 5" descr="Káº¿t quáº£ hÃ¬nh áº£nh cho giáº¥y giÃ¡p">
          <a:extLst>
            <a:ext uri="{FF2B5EF4-FFF2-40B4-BE49-F238E27FC236}">
              <a16:creationId xmlns:a16="http://schemas.microsoft.com/office/drawing/2014/main" id="{6A608262-912A-4902-B4DE-95ECC0B59696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1" name="AutoShape 5" descr="Káº¿t quáº£ hÃ¬nh áº£nh cho giáº¥y giÃ¡p">
          <a:extLst>
            <a:ext uri="{FF2B5EF4-FFF2-40B4-BE49-F238E27FC236}">
              <a16:creationId xmlns:a16="http://schemas.microsoft.com/office/drawing/2014/main" id="{A4D3F0AC-E8CF-43E2-94A8-9DC3E45B50A5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22" name="AutoShape 4" descr="Káº¿t quáº£ hÃ¬nh áº£nh cho giáº¥y giÃ¡p">
          <a:extLst>
            <a:ext uri="{FF2B5EF4-FFF2-40B4-BE49-F238E27FC236}">
              <a16:creationId xmlns:a16="http://schemas.microsoft.com/office/drawing/2014/main" id="{6D89059D-1974-41CE-B711-B9AD93083479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3" name="AutoShape 5" descr="Káº¿t quáº£ hÃ¬nh áº£nh cho giáº¥y giÃ¡p">
          <a:extLst>
            <a:ext uri="{FF2B5EF4-FFF2-40B4-BE49-F238E27FC236}">
              <a16:creationId xmlns:a16="http://schemas.microsoft.com/office/drawing/2014/main" id="{9217378D-86BA-420C-B2DD-80E083627183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4" name="AutoShape 1" descr="Káº¿t quáº£ hÃ¬nh áº£nh cho giáº¥y giÃ¡p">
          <a:extLst>
            <a:ext uri="{FF2B5EF4-FFF2-40B4-BE49-F238E27FC236}">
              <a16:creationId xmlns:a16="http://schemas.microsoft.com/office/drawing/2014/main" id="{077FA002-4588-4C4E-BC25-4D1F88FA4E49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25</xdr:row>
      <xdr:rowOff>0</xdr:rowOff>
    </xdr:from>
    <xdr:ext cx="304800" cy="304800"/>
    <xdr:sp macro="" textlink="">
      <xdr:nvSpPr>
        <xdr:cNvPr id="25" name="AutoShape 2" descr="Káº¿t quáº£ hÃ¬nh áº£nh cho giáº¥y giÃ¡p">
          <a:extLst>
            <a:ext uri="{FF2B5EF4-FFF2-40B4-BE49-F238E27FC236}">
              <a16:creationId xmlns:a16="http://schemas.microsoft.com/office/drawing/2014/main" id="{91649E51-17FA-4E41-9792-1271EBDA2F1E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26" name="AutoShape 3" descr="Káº¿t quáº£ hÃ¬nh áº£nh cho giáº¥y giÃ¡p">
          <a:extLst>
            <a:ext uri="{FF2B5EF4-FFF2-40B4-BE49-F238E27FC236}">
              <a16:creationId xmlns:a16="http://schemas.microsoft.com/office/drawing/2014/main" id="{B2C9B3F5-F770-49B1-9B34-2EE91A7EA115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77563</xdr:colOff>
      <xdr:row>12</xdr:row>
      <xdr:rowOff>103416</xdr:rowOff>
    </xdr:from>
    <xdr:ext cx="1392009" cy="1121228"/>
    <xdr:pic>
      <xdr:nvPicPr>
        <xdr:cNvPr id="27" name="Picture 26">
          <a:extLst>
            <a:ext uri="{FF2B5EF4-FFF2-40B4-BE49-F238E27FC236}">
              <a16:creationId xmlns:a16="http://schemas.microsoft.com/office/drawing/2014/main" id="{956725F2-32CB-496C-8C68-5EA65C2F4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98613" y="5180241"/>
          <a:ext cx="1392009" cy="1121228"/>
        </a:xfrm>
        <a:prstGeom prst="rect">
          <a:avLst/>
        </a:prstGeom>
      </xdr:spPr>
    </xdr:pic>
    <xdr:clientData/>
  </xdr:oneCellAnchor>
  <xdr:twoCellAnchor editAs="oneCell">
    <xdr:from>
      <xdr:col>17</xdr:col>
      <xdr:colOff>367394</xdr:colOff>
      <xdr:row>7</xdr:row>
      <xdr:rowOff>299358</xdr:rowOff>
    </xdr:from>
    <xdr:to>
      <xdr:col>20</xdr:col>
      <xdr:colOff>18710</xdr:colOff>
      <xdr:row>11</xdr:row>
      <xdr:rowOff>108857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B14BBF63-B3B3-4B23-8A39-FEDB0ECBE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26844" y="3661683"/>
          <a:ext cx="1480116" cy="1181099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340179</xdr:colOff>
      <xdr:row>8</xdr:row>
      <xdr:rowOff>176892</xdr:rowOff>
    </xdr:from>
    <xdr:to>
      <xdr:col>15</xdr:col>
      <xdr:colOff>372071</xdr:colOff>
      <xdr:row>12</xdr:row>
      <xdr:rowOff>40821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A35A97D-2D72-45C6-B41A-B26423ADC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61229" y="3882117"/>
          <a:ext cx="1251092" cy="1235529"/>
        </a:xfrm>
        <a:prstGeom prst="rect">
          <a:avLst/>
        </a:prstGeom>
      </xdr:spPr>
    </xdr:pic>
    <xdr:clientData/>
  </xdr:twoCellAnchor>
  <xdr:twoCellAnchor editAs="oneCell">
    <xdr:from>
      <xdr:col>12</xdr:col>
      <xdr:colOff>299357</xdr:colOff>
      <xdr:row>17</xdr:row>
      <xdr:rowOff>95251</xdr:rowOff>
    </xdr:from>
    <xdr:to>
      <xdr:col>13</xdr:col>
      <xdr:colOff>136070</xdr:colOff>
      <xdr:row>20</xdr:row>
      <xdr:rowOff>312963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1F7AD7C-27BA-46DC-A443-7A9AE9CED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72582" y="6886576"/>
          <a:ext cx="1484538" cy="1246412"/>
        </a:xfrm>
        <a:prstGeom prst="rect">
          <a:avLst/>
        </a:prstGeom>
      </xdr:spPr>
    </xdr:pic>
    <xdr:clientData/>
  </xdr:twoCellAnchor>
  <xdr:twoCellAnchor editAs="oneCell">
    <xdr:from>
      <xdr:col>12</xdr:col>
      <xdr:colOff>163285</xdr:colOff>
      <xdr:row>20</xdr:row>
      <xdr:rowOff>204108</xdr:rowOff>
    </xdr:from>
    <xdr:to>
      <xdr:col>13</xdr:col>
      <xdr:colOff>68036</xdr:colOff>
      <xdr:row>24</xdr:row>
      <xdr:rowOff>54430</xdr:rowOff>
    </xdr:to>
    <xdr:pic>
      <xdr:nvPicPr>
        <xdr:cNvPr id="31" name="Picture 30" descr="GIẤY NOTE">
          <a:extLst>
            <a:ext uri="{FF2B5EF4-FFF2-40B4-BE49-F238E27FC236}">
              <a16:creationId xmlns:a16="http://schemas.microsoft.com/office/drawing/2014/main" id="{9643A873-A7F1-4172-B4C7-7FAAA5A8A28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145"/>
        <a:stretch/>
      </xdr:blipFill>
      <xdr:spPr bwMode="auto">
        <a:xfrm>
          <a:off x="14536510" y="8024133"/>
          <a:ext cx="1552576" cy="1183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435428</xdr:colOff>
      <xdr:row>6</xdr:row>
      <xdr:rowOff>27214</xdr:rowOff>
    </xdr:from>
    <xdr:to>
      <xdr:col>17</xdr:col>
      <xdr:colOff>40821</xdr:colOff>
      <xdr:row>9</xdr:row>
      <xdr:rowOff>176893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3A6BBB6-54C9-46D3-B033-FDA3434B0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6078" y="3046639"/>
          <a:ext cx="1434193" cy="1178379"/>
        </a:xfrm>
        <a:prstGeom prst="rect">
          <a:avLst/>
        </a:prstGeom>
      </xdr:spPr>
    </xdr:pic>
    <xdr:clientData/>
  </xdr:twoCellAnchor>
  <xdr:twoCellAnchor editAs="oneCell">
    <xdr:from>
      <xdr:col>16</xdr:col>
      <xdr:colOff>122465</xdr:colOff>
      <xdr:row>0</xdr:row>
      <xdr:rowOff>299356</xdr:rowOff>
    </xdr:from>
    <xdr:to>
      <xdr:col>18</xdr:col>
      <xdr:colOff>299357</xdr:colOff>
      <xdr:row>3</xdr:row>
      <xdr:rowOff>421821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3C5A21DF-1851-41D9-AD81-832BD190A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972315" y="299356"/>
          <a:ext cx="1396092" cy="1103540"/>
        </a:xfrm>
        <a:prstGeom prst="rect">
          <a:avLst/>
        </a:prstGeom>
      </xdr:spPr>
    </xdr:pic>
    <xdr:clientData/>
  </xdr:twoCellAnchor>
  <xdr:twoCellAnchor editAs="oneCell">
    <xdr:from>
      <xdr:col>12</xdr:col>
      <xdr:colOff>666749</xdr:colOff>
      <xdr:row>3</xdr:row>
      <xdr:rowOff>190500</xdr:rowOff>
    </xdr:from>
    <xdr:to>
      <xdr:col>13</xdr:col>
      <xdr:colOff>517071</xdr:colOff>
      <xdr:row>4</xdr:row>
      <xdr:rowOff>884464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77E4830-66B2-4902-BBFB-08962B127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035892" y="1183821"/>
          <a:ext cx="1496786" cy="1170214"/>
        </a:xfrm>
        <a:prstGeom prst="rect">
          <a:avLst/>
        </a:prstGeom>
      </xdr:spPr>
    </xdr:pic>
    <xdr:clientData/>
  </xdr:twoCellAnchor>
  <xdr:oneCellAnchor>
    <xdr:from>
      <xdr:col>12</xdr:col>
      <xdr:colOff>1455965</xdr:colOff>
      <xdr:row>8</xdr:row>
      <xdr:rowOff>299357</xdr:rowOff>
    </xdr:from>
    <xdr:ext cx="1537606" cy="1034143"/>
    <xdr:pic>
      <xdr:nvPicPr>
        <xdr:cNvPr id="35" name="Picture 34" descr="http://www.trungtamvanphongpham.vn/pictures_products/rqo1291426167.jpg">
          <a:extLst>
            <a:ext uri="{FF2B5EF4-FFF2-40B4-BE49-F238E27FC236}">
              <a16:creationId xmlns:a16="http://schemas.microsoft.com/office/drawing/2014/main" id="{08B3C947-66E1-483B-BD9E-9E301F455B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 flipH="1">
          <a:off x="15829190" y="4004582"/>
          <a:ext cx="1537606" cy="1034143"/>
        </a:xfrm>
        <a:prstGeom prst="rect">
          <a:avLst/>
        </a:prstGeom>
        <a:noFill/>
      </xdr:spPr>
    </xdr:pic>
    <xdr:clientData/>
  </xdr:oneCellAnchor>
  <xdr:oneCellAnchor>
    <xdr:from>
      <xdr:col>14</xdr:col>
      <xdr:colOff>435428</xdr:colOff>
      <xdr:row>10</xdr:row>
      <xdr:rowOff>27214</xdr:rowOff>
    </xdr:from>
    <xdr:ext cx="1442357" cy="1170215"/>
    <xdr:pic>
      <xdr:nvPicPr>
        <xdr:cNvPr id="36" name="Picture 35">
          <a:extLst>
            <a:ext uri="{FF2B5EF4-FFF2-40B4-BE49-F238E27FC236}">
              <a16:creationId xmlns:a16="http://schemas.microsoft.com/office/drawing/2014/main" id="{72FC701F-E9E6-41EE-B4A5-22909D54B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6078" y="4418239"/>
          <a:ext cx="1442357" cy="1170215"/>
        </a:xfrm>
        <a:prstGeom prst="rect">
          <a:avLst/>
        </a:prstGeom>
      </xdr:spPr>
    </xdr:pic>
    <xdr:clientData/>
  </xdr:oneCellAnchor>
  <xdr:twoCellAnchor editAs="oneCell">
    <xdr:from>
      <xdr:col>12</xdr:col>
      <xdr:colOff>353785</xdr:colOff>
      <xdr:row>6</xdr:row>
      <xdr:rowOff>95250</xdr:rowOff>
    </xdr:from>
    <xdr:to>
      <xdr:col>13</xdr:col>
      <xdr:colOff>190499</xdr:colOff>
      <xdr:row>9</xdr:row>
      <xdr:rowOff>326571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D86372D-42CC-4DB3-B3E3-F5A873A8E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722928" y="3129643"/>
          <a:ext cx="1483178" cy="1251857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190500</xdr:colOff>
      <xdr:row>5</xdr:row>
      <xdr:rowOff>190501</xdr:rowOff>
    </xdr:from>
    <xdr:to>
      <xdr:col>9</xdr:col>
      <xdr:colOff>1380976</xdr:colOff>
      <xdr:row>8</xdr:row>
      <xdr:rowOff>190501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B1E7BC2-5190-439E-9A6F-99B08813F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484429" y="2884715"/>
          <a:ext cx="1190476" cy="1020536"/>
        </a:xfrm>
        <a:prstGeom prst="rect">
          <a:avLst/>
        </a:prstGeom>
      </xdr:spPr>
    </xdr:pic>
    <xdr:clientData/>
  </xdr:twoCellAnchor>
  <xdr:twoCellAnchor editAs="oneCell">
    <xdr:from>
      <xdr:col>9</xdr:col>
      <xdr:colOff>136071</xdr:colOff>
      <xdr:row>9</xdr:row>
      <xdr:rowOff>68036</xdr:rowOff>
    </xdr:from>
    <xdr:to>
      <xdr:col>9</xdr:col>
      <xdr:colOff>1551215</xdr:colOff>
      <xdr:row>12</xdr:row>
      <xdr:rowOff>285751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307C801B-FCFE-4C9D-A65A-27D7D57D9B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430000" y="4122965"/>
          <a:ext cx="1415144" cy="1238250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15</xdr:row>
      <xdr:rowOff>0</xdr:rowOff>
    </xdr:from>
    <xdr:ext cx="304800" cy="304800"/>
    <xdr:sp macro="" textlink="">
      <xdr:nvSpPr>
        <xdr:cNvPr id="40" name="AutoShape 1" descr="Káº¿t quáº£ hÃ¬nh áº£nh cho giáº¥y giÃ¡p">
          <a:extLst>
            <a:ext uri="{FF2B5EF4-FFF2-40B4-BE49-F238E27FC236}">
              <a16:creationId xmlns:a16="http://schemas.microsoft.com/office/drawing/2014/main" id="{849D191E-282F-478D-A4A9-3684031676ED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47352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13</xdr:row>
      <xdr:rowOff>0</xdr:rowOff>
    </xdr:from>
    <xdr:ext cx="304800" cy="304800"/>
    <xdr:sp macro="" textlink="">
      <xdr:nvSpPr>
        <xdr:cNvPr id="41" name="AutoShape 3" descr="Káº¿t quáº£ hÃ¬nh áº£nh cho giáº¥y giÃ¡p">
          <a:extLst>
            <a:ext uri="{FF2B5EF4-FFF2-40B4-BE49-F238E27FC236}">
              <a16:creationId xmlns:a16="http://schemas.microsoft.com/office/drawing/2014/main" id="{D077F3FD-5F50-4C10-81D0-B53487122A11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340179</xdr:colOff>
      <xdr:row>12</xdr:row>
      <xdr:rowOff>176892</xdr:rowOff>
    </xdr:from>
    <xdr:ext cx="1256535" cy="1224643"/>
    <xdr:pic>
      <xdr:nvPicPr>
        <xdr:cNvPr id="42" name="Picture 41">
          <a:extLst>
            <a:ext uri="{FF2B5EF4-FFF2-40B4-BE49-F238E27FC236}">
              <a16:creationId xmlns:a16="http://schemas.microsoft.com/office/drawing/2014/main" id="{C0F3E1C0-5A9F-4313-B576-2459B78F3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55786" y="3891642"/>
          <a:ext cx="1256535" cy="1224643"/>
        </a:xfrm>
        <a:prstGeom prst="rect">
          <a:avLst/>
        </a:prstGeom>
      </xdr:spPr>
    </xdr:pic>
    <xdr:clientData/>
  </xdr:oneCellAnchor>
  <xdr:oneCellAnchor>
    <xdr:from>
      <xdr:col>12</xdr:col>
      <xdr:colOff>1455965</xdr:colOff>
      <xdr:row>12</xdr:row>
      <xdr:rowOff>299357</xdr:rowOff>
    </xdr:from>
    <xdr:ext cx="1537606" cy="1034143"/>
    <xdr:pic>
      <xdr:nvPicPr>
        <xdr:cNvPr id="43" name="Picture 42" descr="http://www.trungtamvanphongpham.vn/pictures_products/rqo1291426167.jpg">
          <a:extLst>
            <a:ext uri="{FF2B5EF4-FFF2-40B4-BE49-F238E27FC236}">
              <a16:creationId xmlns:a16="http://schemas.microsoft.com/office/drawing/2014/main" id="{77A3F075-FFDC-48BB-82AF-034C98E9A6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 flipH="1">
          <a:off x="15825108" y="4014107"/>
          <a:ext cx="1537606" cy="1034143"/>
        </a:xfrm>
        <a:prstGeom prst="rect">
          <a:avLst/>
        </a:prstGeom>
        <a:noFill/>
      </xdr:spPr>
    </xdr:pic>
    <xdr:clientData/>
  </xdr:oneCellAnchor>
  <xdr:oneCellAnchor>
    <xdr:from>
      <xdr:col>14</xdr:col>
      <xdr:colOff>435428</xdr:colOff>
      <xdr:row>14</xdr:row>
      <xdr:rowOff>27214</xdr:rowOff>
    </xdr:from>
    <xdr:ext cx="1442357" cy="1170215"/>
    <xdr:pic>
      <xdr:nvPicPr>
        <xdr:cNvPr id="44" name="Picture 43">
          <a:extLst>
            <a:ext uri="{FF2B5EF4-FFF2-40B4-BE49-F238E27FC236}">
              <a16:creationId xmlns:a16="http://schemas.microsoft.com/office/drawing/2014/main" id="{203EDDFF-02EC-4052-A993-C66662BA05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3357" y="4422321"/>
          <a:ext cx="1442357" cy="1170215"/>
        </a:xfrm>
        <a:prstGeom prst="rect">
          <a:avLst/>
        </a:prstGeom>
      </xdr:spPr>
    </xdr:pic>
    <xdr:clientData/>
  </xdr:oneCellAnchor>
  <xdr:oneCellAnchor>
    <xdr:from>
      <xdr:col>12</xdr:col>
      <xdr:colOff>1265464</xdr:colOff>
      <xdr:row>11</xdr:row>
      <xdr:rowOff>136072</xdr:rowOff>
    </xdr:from>
    <xdr:ext cx="1415144" cy="1238250"/>
    <xdr:pic>
      <xdr:nvPicPr>
        <xdr:cNvPr id="45" name="Picture 44">
          <a:extLst>
            <a:ext uri="{FF2B5EF4-FFF2-40B4-BE49-F238E27FC236}">
              <a16:creationId xmlns:a16="http://schemas.microsoft.com/office/drawing/2014/main" id="{156F7271-0250-4441-8F2B-BEB2C441F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634607" y="4871358"/>
          <a:ext cx="1415144" cy="1238250"/>
        </a:xfrm>
        <a:prstGeom prst="rect">
          <a:avLst/>
        </a:prstGeom>
      </xdr:spPr>
    </xdr:pic>
    <xdr:clientData/>
  </xdr:oneCellAnchor>
  <xdr:twoCellAnchor editAs="oneCell">
    <xdr:from>
      <xdr:col>9</xdr:col>
      <xdr:colOff>54427</xdr:colOff>
      <xdr:row>13</xdr:row>
      <xdr:rowOff>231321</xdr:rowOff>
    </xdr:from>
    <xdr:to>
      <xdr:col>9</xdr:col>
      <xdr:colOff>1537606</xdr:colOff>
      <xdr:row>16</xdr:row>
      <xdr:rowOff>231321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66897AFD-676E-4225-BD46-7EA4E022B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348356" y="5646964"/>
          <a:ext cx="1483179" cy="102053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63501</xdr:colOff>
      <xdr:row>0</xdr:row>
      <xdr:rowOff>307975</xdr:rowOff>
    </xdr:from>
    <xdr:ext cx="1936750" cy="1488531"/>
    <xdr:pic>
      <xdr:nvPicPr>
        <xdr:cNvPr id="2" name="Picture 1">
          <a:extLst>
            <a:ext uri="{FF2B5EF4-FFF2-40B4-BE49-F238E27FC236}">
              <a16:creationId xmlns:a16="http://schemas.microsoft.com/office/drawing/2014/main" id="{594EAFEC-1E26-4111-9F20-A880507BE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1" y="307975"/>
          <a:ext cx="1936750" cy="1488531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13607</xdr:colOff>
      <xdr:row>0</xdr:row>
      <xdr:rowOff>68037</xdr:rowOff>
    </xdr:from>
    <xdr:ext cx="1279071" cy="895350"/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07" y="68037"/>
          <a:ext cx="1279071" cy="89535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11</xdr:row>
      <xdr:rowOff>0</xdr:rowOff>
    </xdr:from>
    <xdr:ext cx="304800" cy="304800"/>
    <xdr:sp macro="" textlink="">
      <xdr:nvSpPr>
        <xdr:cNvPr id="6" name="AutoShape 1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6705600" y="2095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7" name="AutoShape 2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>
          <a:spLocks noChangeAspect="1" noChangeArrowheads="1"/>
        </xdr:cNvSpPr>
      </xdr:nvSpPr>
      <xdr:spPr bwMode="auto">
        <a:xfrm>
          <a:off x="7315200" y="1905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9</xdr:row>
      <xdr:rowOff>0</xdr:rowOff>
    </xdr:from>
    <xdr:ext cx="304800" cy="304800"/>
    <xdr:sp macro="" textlink="">
      <xdr:nvSpPr>
        <xdr:cNvPr id="8" name="AutoShape 3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>
          <a:spLocks noChangeAspect="1" noChangeArrowheads="1"/>
        </xdr:cNvSpPr>
      </xdr:nvSpPr>
      <xdr:spPr bwMode="auto">
        <a:xfrm>
          <a:off x="8534400" y="1714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13</xdr:row>
      <xdr:rowOff>0</xdr:rowOff>
    </xdr:from>
    <xdr:ext cx="304800" cy="304800"/>
    <xdr:sp macro="" textlink="">
      <xdr:nvSpPr>
        <xdr:cNvPr id="9" name="AutoShape 4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5170714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0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>
          <a:spLocks noChangeAspect="1" noChangeArrowheads="1"/>
        </xdr:cNvSpPr>
      </xdr:nvSpPr>
      <xdr:spPr bwMode="auto">
        <a:xfrm>
          <a:off x="6705600" y="3238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68035</xdr:colOff>
      <xdr:row>5</xdr:row>
      <xdr:rowOff>108858</xdr:rowOff>
    </xdr:from>
    <xdr:ext cx="1415143" cy="1034143"/>
    <xdr:pic>
      <xdr:nvPicPr>
        <xdr:cNvPr id="32" name="Picture 31" descr="http://www.trungtamvanphongpham.vn/pictures_products/rqo1291426167.jpg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1361964" y="2299608"/>
          <a:ext cx="1415143" cy="1034143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40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>
          <a:spLocks noChangeAspect="1" noChangeArrowheads="1"/>
        </xdr:cNvSpPr>
      </xdr:nvSpPr>
      <xdr:spPr bwMode="auto">
        <a:xfrm>
          <a:off x="6705600" y="400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49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7633607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13</xdr:row>
      <xdr:rowOff>122464</xdr:rowOff>
    </xdr:from>
    <xdr:ext cx="304800" cy="304800"/>
    <xdr:sp macro="" textlink="">
      <xdr:nvSpPr>
        <xdr:cNvPr id="59" name="AutoShape 4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SpPr>
          <a:spLocks noChangeAspect="1" noChangeArrowheads="1"/>
        </xdr:cNvSpPr>
      </xdr:nvSpPr>
      <xdr:spPr bwMode="auto">
        <a:xfrm>
          <a:off x="15117536" y="559253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60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491217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80" name="AutoShape 1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423182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81" name="AutoShape 2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3891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13</xdr:row>
      <xdr:rowOff>0</xdr:rowOff>
    </xdr:from>
    <xdr:ext cx="304800" cy="304800"/>
    <xdr:sp macro="" textlink="">
      <xdr:nvSpPr>
        <xdr:cNvPr id="82" name="AutoShape 3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3551464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92" name="AutoShape 4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5C000000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5470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93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5D00000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70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15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70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24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70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133" name="AutoShape 4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5470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34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70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52" name="AutoShape 1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70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25</xdr:row>
      <xdr:rowOff>0</xdr:rowOff>
    </xdr:from>
    <xdr:ext cx="304800" cy="304800"/>
    <xdr:sp macro="" textlink="">
      <xdr:nvSpPr>
        <xdr:cNvPr id="153" name="AutoShape 2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5470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154" name="AutoShape 3" descr="Káº¿t quáº£ hÃ¬nh áº£nh cho giáº¥y giÃ¡p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5470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145598</xdr:colOff>
      <xdr:row>13</xdr:row>
      <xdr:rowOff>103416</xdr:rowOff>
    </xdr:from>
    <xdr:ext cx="1392009" cy="1121228"/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3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39527" y="4158345"/>
          <a:ext cx="1392009" cy="1121228"/>
        </a:xfrm>
        <a:prstGeom prst="rect">
          <a:avLst/>
        </a:prstGeom>
      </xdr:spPr>
    </xdr:pic>
    <xdr:clientData/>
  </xdr:oneCellAnchor>
  <xdr:twoCellAnchor editAs="oneCell">
    <xdr:from>
      <xdr:col>14</xdr:col>
      <xdr:colOff>462643</xdr:colOff>
      <xdr:row>41</xdr:row>
      <xdr:rowOff>204107</xdr:rowOff>
    </xdr:from>
    <xdr:to>
      <xdr:col>17</xdr:col>
      <xdr:colOff>108856</xdr:colOff>
      <xdr:row>44</xdr:row>
      <xdr:rowOff>326571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090572" y="11062607"/>
          <a:ext cx="1483177" cy="1143000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23</xdr:row>
      <xdr:rowOff>0</xdr:rowOff>
    </xdr:from>
    <xdr:ext cx="304800" cy="304800"/>
    <xdr:sp macro="" textlink="">
      <xdr:nvSpPr>
        <xdr:cNvPr id="34" name="AutoShape 1" descr="Káº¿t quáº£ hÃ¬nh áº£nh cho giáº¥y giÃ¡p">
          <a:extLst>
            <a:ext uri="{FF2B5EF4-FFF2-40B4-BE49-F238E27FC236}">
              <a16:creationId xmlns:a16="http://schemas.microsoft.com/office/drawing/2014/main" id="{7205B8BB-6A69-4A64-A78C-06065345F063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25</xdr:row>
      <xdr:rowOff>0</xdr:rowOff>
    </xdr:from>
    <xdr:ext cx="304800" cy="304800"/>
    <xdr:sp macro="" textlink="">
      <xdr:nvSpPr>
        <xdr:cNvPr id="35" name="AutoShape 2" descr="Káº¿t quáº£ hÃ¬nh áº£nh cho giáº¥y giÃ¡p">
          <a:extLst>
            <a:ext uri="{FF2B5EF4-FFF2-40B4-BE49-F238E27FC236}">
              <a16:creationId xmlns:a16="http://schemas.microsoft.com/office/drawing/2014/main" id="{2556E388-CE63-4A70-9866-CC40204363AA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21</xdr:row>
      <xdr:rowOff>0</xdr:rowOff>
    </xdr:from>
    <xdr:ext cx="304800" cy="304800"/>
    <xdr:sp macro="" textlink="">
      <xdr:nvSpPr>
        <xdr:cNvPr id="36" name="AutoShape 3" descr="Káº¿t quáº£ hÃ¬nh áº£nh cho giáº¥y giÃ¡p">
          <a:extLst>
            <a:ext uri="{FF2B5EF4-FFF2-40B4-BE49-F238E27FC236}">
              <a16:creationId xmlns:a16="http://schemas.microsoft.com/office/drawing/2014/main" id="{12293F72-955A-4BC8-B4C4-3639FE914D8E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37" name="AutoShape 4" descr="Káº¿t quáº£ hÃ¬nh áº£nh cho giáº¥y giÃ¡p">
          <a:extLst>
            <a:ext uri="{FF2B5EF4-FFF2-40B4-BE49-F238E27FC236}">
              <a16:creationId xmlns:a16="http://schemas.microsoft.com/office/drawing/2014/main" id="{8D030322-B9C3-4BAB-AC18-629080BC2A6E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38" name="AutoShape 5" descr="Káº¿t quáº£ hÃ¬nh áº£nh cho giáº¥y giÃ¡p">
          <a:extLst>
            <a:ext uri="{FF2B5EF4-FFF2-40B4-BE49-F238E27FC236}">
              <a16:creationId xmlns:a16="http://schemas.microsoft.com/office/drawing/2014/main" id="{F59474F0-E948-4FF3-A4F0-B91752EACF8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39" name="AutoShape 5" descr="Káº¿t quáº£ hÃ¬nh áº£nh cho giáº¥y giÃ¡p">
          <a:extLst>
            <a:ext uri="{FF2B5EF4-FFF2-40B4-BE49-F238E27FC236}">
              <a16:creationId xmlns:a16="http://schemas.microsoft.com/office/drawing/2014/main" id="{528F747C-2AF8-472B-B958-F2696350AC27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41" name="AutoShape 5" descr="Káº¿t quáº£ hÃ¬nh áº£nh cho giáº¥y giÃ¡p">
          <a:extLst>
            <a:ext uri="{FF2B5EF4-FFF2-40B4-BE49-F238E27FC236}">
              <a16:creationId xmlns:a16="http://schemas.microsoft.com/office/drawing/2014/main" id="{4CB40330-7F8F-401B-B6E3-FE99D471464E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25</xdr:row>
      <xdr:rowOff>122464</xdr:rowOff>
    </xdr:from>
    <xdr:ext cx="304800" cy="304800"/>
    <xdr:sp macro="" textlink="">
      <xdr:nvSpPr>
        <xdr:cNvPr id="42" name="AutoShape 4" descr="Káº¿t quáº£ hÃ¬nh áº£nh cho giáº¥y giÃ¡p">
          <a:extLst>
            <a:ext uri="{FF2B5EF4-FFF2-40B4-BE49-F238E27FC236}">
              <a16:creationId xmlns:a16="http://schemas.microsoft.com/office/drawing/2014/main" id="{21C37A87-A6E4-46CA-98FF-BD074F0FA079}"/>
            </a:ext>
          </a:extLst>
        </xdr:cNvPr>
        <xdr:cNvSpPr>
          <a:spLocks noChangeAspect="1" noChangeArrowheads="1"/>
        </xdr:cNvSpPr>
      </xdr:nvSpPr>
      <xdr:spPr bwMode="auto">
        <a:xfrm>
          <a:off x="15117536" y="417739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43" name="AutoShape 5" descr="Káº¿t quáº£ hÃ¬nh áº£nh cho giáº¥y giÃ¡p">
          <a:extLst>
            <a:ext uri="{FF2B5EF4-FFF2-40B4-BE49-F238E27FC236}">
              <a16:creationId xmlns:a16="http://schemas.microsoft.com/office/drawing/2014/main" id="{9EB1F19D-349A-4708-A5E5-CC2B069735A4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44" name="AutoShape 1" descr="Káº¿t quáº£ hÃ¬nh áº£nh cho giáº¥y giÃ¡p">
          <a:extLst>
            <a:ext uri="{FF2B5EF4-FFF2-40B4-BE49-F238E27FC236}">
              <a16:creationId xmlns:a16="http://schemas.microsoft.com/office/drawing/2014/main" id="{D7007121-1185-44B5-B815-6A005EB2DF25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25</xdr:row>
      <xdr:rowOff>0</xdr:rowOff>
    </xdr:from>
    <xdr:ext cx="304800" cy="304800"/>
    <xdr:sp macro="" textlink="">
      <xdr:nvSpPr>
        <xdr:cNvPr id="45" name="AutoShape 2" descr="Káº¿t quáº£ hÃ¬nh áº£nh cho giáº¥y giÃ¡p">
          <a:extLst>
            <a:ext uri="{FF2B5EF4-FFF2-40B4-BE49-F238E27FC236}">
              <a16:creationId xmlns:a16="http://schemas.microsoft.com/office/drawing/2014/main" id="{7028B148-B44F-4711-927B-4205F8C8B5C7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46" name="AutoShape 3" descr="Káº¿t quáº£ hÃ¬nh áº£nh cho giáº¥y giÃ¡p">
          <a:extLst>
            <a:ext uri="{FF2B5EF4-FFF2-40B4-BE49-F238E27FC236}">
              <a16:creationId xmlns:a16="http://schemas.microsoft.com/office/drawing/2014/main" id="{B97D9097-33C7-4938-8B30-66A037C6238D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40549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29</xdr:row>
      <xdr:rowOff>0</xdr:rowOff>
    </xdr:from>
    <xdr:ext cx="304800" cy="304800"/>
    <xdr:sp macro="" textlink="">
      <xdr:nvSpPr>
        <xdr:cNvPr id="50" name="AutoShape 4" descr="Káº¿t quáº£ hÃ¬nh áº£nh cho giáº¥y giÃ¡p">
          <a:extLst>
            <a:ext uri="{FF2B5EF4-FFF2-40B4-BE49-F238E27FC236}">
              <a16:creationId xmlns:a16="http://schemas.microsoft.com/office/drawing/2014/main" id="{64776742-C7D8-4453-B114-0BC8F0A3A22E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29</xdr:row>
      <xdr:rowOff>0</xdr:rowOff>
    </xdr:from>
    <xdr:ext cx="304800" cy="304800"/>
    <xdr:sp macro="" textlink="">
      <xdr:nvSpPr>
        <xdr:cNvPr id="51" name="AutoShape 5" descr="Káº¿t quáº£ hÃ¬nh áº£nh cho giáº¥y giÃ¡p">
          <a:extLst>
            <a:ext uri="{FF2B5EF4-FFF2-40B4-BE49-F238E27FC236}">
              <a16:creationId xmlns:a16="http://schemas.microsoft.com/office/drawing/2014/main" id="{09EAB783-0635-49A6-A952-C602D5852B11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29</xdr:row>
      <xdr:rowOff>0</xdr:rowOff>
    </xdr:from>
    <xdr:ext cx="304800" cy="304800"/>
    <xdr:sp macro="" textlink="">
      <xdr:nvSpPr>
        <xdr:cNvPr id="52" name="AutoShape 5" descr="Káº¿t quáº£ hÃ¬nh áº£nh cho giáº¥y giÃ¡p">
          <a:extLst>
            <a:ext uri="{FF2B5EF4-FFF2-40B4-BE49-F238E27FC236}">
              <a16:creationId xmlns:a16="http://schemas.microsoft.com/office/drawing/2014/main" id="{21E7F20C-0429-458B-A8D8-13D3F306C419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29</xdr:row>
      <xdr:rowOff>0</xdr:rowOff>
    </xdr:from>
    <xdr:ext cx="304800" cy="304800"/>
    <xdr:sp macro="" textlink="">
      <xdr:nvSpPr>
        <xdr:cNvPr id="53" name="AutoShape 5" descr="Káº¿t quáº£ hÃ¬nh áº£nh cho giáº¥y giÃ¡p">
          <a:extLst>
            <a:ext uri="{FF2B5EF4-FFF2-40B4-BE49-F238E27FC236}">
              <a16:creationId xmlns:a16="http://schemas.microsoft.com/office/drawing/2014/main" id="{E0EE68D6-A815-44F5-BCE5-53AE471B974A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29</xdr:row>
      <xdr:rowOff>0</xdr:rowOff>
    </xdr:from>
    <xdr:ext cx="304800" cy="304800"/>
    <xdr:sp macro="" textlink="">
      <xdr:nvSpPr>
        <xdr:cNvPr id="54" name="AutoShape 4" descr="Káº¿t quáº£ hÃ¬nh áº£nh cho giáº¥y giÃ¡p">
          <a:extLst>
            <a:ext uri="{FF2B5EF4-FFF2-40B4-BE49-F238E27FC236}">
              <a16:creationId xmlns:a16="http://schemas.microsoft.com/office/drawing/2014/main" id="{4B2710D2-7503-4861-9E3C-54622C934A9F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29</xdr:row>
      <xdr:rowOff>0</xdr:rowOff>
    </xdr:from>
    <xdr:ext cx="304800" cy="304800"/>
    <xdr:sp macro="" textlink="">
      <xdr:nvSpPr>
        <xdr:cNvPr id="55" name="AutoShape 5" descr="Káº¿t quáº£ hÃ¬nh áº£nh cho giáº¥y giÃ¡p">
          <a:extLst>
            <a:ext uri="{FF2B5EF4-FFF2-40B4-BE49-F238E27FC236}">
              <a16:creationId xmlns:a16="http://schemas.microsoft.com/office/drawing/2014/main" id="{22D7BEF7-0CEE-4A36-ADC5-99F499758233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29</xdr:row>
      <xdr:rowOff>0</xdr:rowOff>
    </xdr:from>
    <xdr:ext cx="304800" cy="304800"/>
    <xdr:sp macro="" textlink="">
      <xdr:nvSpPr>
        <xdr:cNvPr id="56" name="AutoShape 1" descr="Káº¿t quáº£ hÃ¬nh áº£nh cho giáº¥y giÃ¡p">
          <a:extLst>
            <a:ext uri="{FF2B5EF4-FFF2-40B4-BE49-F238E27FC236}">
              <a16:creationId xmlns:a16="http://schemas.microsoft.com/office/drawing/2014/main" id="{37F1EC06-48BE-4434-9B4F-ACB9FA10D106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29</xdr:row>
      <xdr:rowOff>0</xdr:rowOff>
    </xdr:from>
    <xdr:ext cx="304800" cy="304800"/>
    <xdr:sp macro="" textlink="">
      <xdr:nvSpPr>
        <xdr:cNvPr id="57" name="AutoShape 2" descr="Káº¿t quáº£ hÃ¬nh áº£nh cho giáº¥y giÃ¡p">
          <a:extLst>
            <a:ext uri="{FF2B5EF4-FFF2-40B4-BE49-F238E27FC236}">
              <a16:creationId xmlns:a16="http://schemas.microsoft.com/office/drawing/2014/main" id="{0EC25845-0133-47C3-9D26-B7846BA5F3C7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29</xdr:row>
      <xdr:rowOff>0</xdr:rowOff>
    </xdr:from>
    <xdr:ext cx="304800" cy="304800"/>
    <xdr:sp macro="" textlink="">
      <xdr:nvSpPr>
        <xdr:cNvPr id="58" name="AutoShape 3" descr="Káº¿t quáº£ hÃ¬nh áº£nh cho giáº¥y giÃ¡p">
          <a:extLst>
            <a:ext uri="{FF2B5EF4-FFF2-40B4-BE49-F238E27FC236}">
              <a16:creationId xmlns:a16="http://schemas.microsoft.com/office/drawing/2014/main" id="{AC552506-161E-4EB4-9033-8A0415B4FBAE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27</xdr:row>
      <xdr:rowOff>0</xdr:rowOff>
    </xdr:from>
    <xdr:ext cx="304800" cy="304800"/>
    <xdr:sp macro="" textlink="">
      <xdr:nvSpPr>
        <xdr:cNvPr id="63" name="AutoShape 1" descr="Káº¿t quáº£ hÃ¬nh áº£nh cho giáº¥y giÃ¡p">
          <a:extLst>
            <a:ext uri="{FF2B5EF4-FFF2-40B4-BE49-F238E27FC236}">
              <a16:creationId xmlns:a16="http://schemas.microsoft.com/office/drawing/2014/main" id="{8FB09254-9BF1-45F7-B369-4B57128A92D1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29</xdr:row>
      <xdr:rowOff>0</xdr:rowOff>
    </xdr:from>
    <xdr:ext cx="304800" cy="304800"/>
    <xdr:sp macro="" textlink="">
      <xdr:nvSpPr>
        <xdr:cNvPr id="64" name="AutoShape 2" descr="Káº¿t quáº£ hÃ¬nh áº£nh cho giáº¥y giÃ¡p">
          <a:extLst>
            <a:ext uri="{FF2B5EF4-FFF2-40B4-BE49-F238E27FC236}">
              <a16:creationId xmlns:a16="http://schemas.microsoft.com/office/drawing/2014/main" id="{65F33257-51D3-4368-9CBE-E0BD94C4C7E7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65" name="AutoShape 3" descr="Káº¿t quáº£ hÃ¬nh áº£nh cho giáº¥y giÃ¡p">
          <a:extLst>
            <a:ext uri="{FF2B5EF4-FFF2-40B4-BE49-F238E27FC236}">
              <a16:creationId xmlns:a16="http://schemas.microsoft.com/office/drawing/2014/main" id="{ADA9492F-691A-4577-B9B9-82D7691EA968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29</xdr:row>
      <xdr:rowOff>0</xdr:rowOff>
    </xdr:from>
    <xdr:ext cx="304800" cy="304800"/>
    <xdr:sp macro="" textlink="">
      <xdr:nvSpPr>
        <xdr:cNvPr id="66" name="AutoShape 4" descr="Káº¿t quáº£ hÃ¬nh áº£nh cho giáº¥y giÃ¡p">
          <a:extLst>
            <a:ext uri="{FF2B5EF4-FFF2-40B4-BE49-F238E27FC236}">
              <a16:creationId xmlns:a16="http://schemas.microsoft.com/office/drawing/2014/main" id="{C8E4008A-ECFE-4AF4-A082-708074A5573B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29</xdr:row>
      <xdr:rowOff>0</xdr:rowOff>
    </xdr:from>
    <xdr:ext cx="304800" cy="304800"/>
    <xdr:sp macro="" textlink="">
      <xdr:nvSpPr>
        <xdr:cNvPr id="67" name="AutoShape 5" descr="Káº¿t quáº£ hÃ¬nh áº£nh cho giáº¥y giÃ¡p">
          <a:extLst>
            <a:ext uri="{FF2B5EF4-FFF2-40B4-BE49-F238E27FC236}">
              <a16:creationId xmlns:a16="http://schemas.microsoft.com/office/drawing/2014/main" id="{ED0BBD19-9501-4969-B21D-9377295969F3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29</xdr:row>
      <xdr:rowOff>0</xdr:rowOff>
    </xdr:from>
    <xdr:ext cx="304800" cy="304800"/>
    <xdr:sp macro="" textlink="">
      <xdr:nvSpPr>
        <xdr:cNvPr id="68" name="AutoShape 5" descr="Káº¿t quáº£ hÃ¬nh áº£nh cho giáº¥y giÃ¡p">
          <a:extLst>
            <a:ext uri="{FF2B5EF4-FFF2-40B4-BE49-F238E27FC236}">
              <a16:creationId xmlns:a16="http://schemas.microsoft.com/office/drawing/2014/main" id="{E3FF755A-DC6B-4939-973C-679EACBBC9B1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29</xdr:row>
      <xdr:rowOff>0</xdr:rowOff>
    </xdr:from>
    <xdr:ext cx="304800" cy="304800"/>
    <xdr:sp macro="" textlink="">
      <xdr:nvSpPr>
        <xdr:cNvPr id="69" name="AutoShape 5" descr="Káº¿t quáº£ hÃ¬nh áº£nh cho giáº¥y giÃ¡p">
          <a:extLst>
            <a:ext uri="{FF2B5EF4-FFF2-40B4-BE49-F238E27FC236}">
              <a16:creationId xmlns:a16="http://schemas.microsoft.com/office/drawing/2014/main" id="{5EF54D72-C175-46C1-B54B-56228177A628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29</xdr:row>
      <xdr:rowOff>122464</xdr:rowOff>
    </xdr:from>
    <xdr:ext cx="304800" cy="304800"/>
    <xdr:sp macro="" textlink="">
      <xdr:nvSpPr>
        <xdr:cNvPr id="70" name="AutoShape 4" descr="Káº¿t quáº£ hÃ¬nh áº£nh cho giáº¥y giÃ¡p">
          <a:extLst>
            <a:ext uri="{FF2B5EF4-FFF2-40B4-BE49-F238E27FC236}">
              <a16:creationId xmlns:a16="http://schemas.microsoft.com/office/drawing/2014/main" id="{A726DF9B-D78F-4423-BBE4-37E97DC45D88}"/>
            </a:ext>
          </a:extLst>
        </xdr:cNvPr>
        <xdr:cNvSpPr>
          <a:spLocks noChangeAspect="1" noChangeArrowheads="1"/>
        </xdr:cNvSpPr>
      </xdr:nvSpPr>
      <xdr:spPr bwMode="auto">
        <a:xfrm>
          <a:off x="15117536" y="5538107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29</xdr:row>
      <xdr:rowOff>0</xdr:rowOff>
    </xdr:from>
    <xdr:ext cx="304800" cy="304800"/>
    <xdr:sp macro="" textlink="">
      <xdr:nvSpPr>
        <xdr:cNvPr id="71" name="AutoShape 5" descr="Káº¿t quáº£ hÃ¬nh áº£nh cho giáº¥y giÃ¡p">
          <a:extLst>
            <a:ext uri="{FF2B5EF4-FFF2-40B4-BE49-F238E27FC236}">
              <a16:creationId xmlns:a16="http://schemas.microsoft.com/office/drawing/2014/main" id="{F211F75D-7437-439F-B1E2-71C91AB4341F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29</xdr:row>
      <xdr:rowOff>0</xdr:rowOff>
    </xdr:from>
    <xdr:ext cx="304800" cy="304800"/>
    <xdr:sp macro="" textlink="">
      <xdr:nvSpPr>
        <xdr:cNvPr id="72" name="AutoShape 1" descr="Káº¿t quáº£ hÃ¬nh áº£nh cho giáº¥y giÃ¡p">
          <a:extLst>
            <a:ext uri="{FF2B5EF4-FFF2-40B4-BE49-F238E27FC236}">
              <a16:creationId xmlns:a16="http://schemas.microsoft.com/office/drawing/2014/main" id="{BDBEFF81-6536-4AD9-B112-DF014314E78E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29</xdr:row>
      <xdr:rowOff>0</xdr:rowOff>
    </xdr:from>
    <xdr:ext cx="304800" cy="304800"/>
    <xdr:sp macro="" textlink="">
      <xdr:nvSpPr>
        <xdr:cNvPr id="73" name="AutoShape 2" descr="Káº¿t quáº£ hÃ¬nh áº£nh cho giáº¥y giÃ¡p">
          <a:extLst>
            <a:ext uri="{FF2B5EF4-FFF2-40B4-BE49-F238E27FC236}">
              <a16:creationId xmlns:a16="http://schemas.microsoft.com/office/drawing/2014/main" id="{C773C765-938B-44F1-B31B-9C1484D92B5E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29</xdr:row>
      <xdr:rowOff>0</xdr:rowOff>
    </xdr:from>
    <xdr:ext cx="304800" cy="304800"/>
    <xdr:sp macro="" textlink="">
      <xdr:nvSpPr>
        <xdr:cNvPr id="74" name="AutoShape 3" descr="Káº¿t quáº£ hÃ¬nh áº£nh cho giáº¥y giÃ¡p">
          <a:extLst>
            <a:ext uri="{FF2B5EF4-FFF2-40B4-BE49-F238E27FC236}">
              <a16:creationId xmlns:a16="http://schemas.microsoft.com/office/drawing/2014/main" id="{5CDF2C66-FD8D-4988-B40B-E4ABDC0EC595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33</xdr:row>
      <xdr:rowOff>0</xdr:rowOff>
    </xdr:from>
    <xdr:ext cx="304800" cy="304800"/>
    <xdr:sp macro="" textlink="">
      <xdr:nvSpPr>
        <xdr:cNvPr id="77" name="AutoShape 4" descr="Káº¿t quáº£ hÃ¬nh áº£nh cho giáº¥y giÃ¡p">
          <a:extLst>
            <a:ext uri="{FF2B5EF4-FFF2-40B4-BE49-F238E27FC236}">
              <a16:creationId xmlns:a16="http://schemas.microsoft.com/office/drawing/2014/main" id="{7835A33E-3AE5-4C05-967E-1FD6A19E3AA3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78" name="AutoShape 5" descr="Káº¿t quáº£ hÃ¬nh áº£nh cho giáº¥y giÃ¡p">
          <a:extLst>
            <a:ext uri="{FF2B5EF4-FFF2-40B4-BE49-F238E27FC236}">
              <a16:creationId xmlns:a16="http://schemas.microsoft.com/office/drawing/2014/main" id="{53B9755F-5FE1-410C-9C51-48F450054307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84" name="AutoShape 5" descr="Káº¿t quáº£ hÃ¬nh áº£nh cho giáº¥y giÃ¡p">
          <a:extLst>
            <a:ext uri="{FF2B5EF4-FFF2-40B4-BE49-F238E27FC236}">
              <a16:creationId xmlns:a16="http://schemas.microsoft.com/office/drawing/2014/main" id="{4E64053A-2A5C-498A-A0C1-7570E936025B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85" name="AutoShape 5" descr="Káº¿t quáº£ hÃ¬nh áº£nh cho giáº¥y giÃ¡p">
          <a:extLst>
            <a:ext uri="{FF2B5EF4-FFF2-40B4-BE49-F238E27FC236}">
              <a16:creationId xmlns:a16="http://schemas.microsoft.com/office/drawing/2014/main" id="{542ED8DF-4449-49CA-9101-191B7AE9A54C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33</xdr:row>
      <xdr:rowOff>0</xdr:rowOff>
    </xdr:from>
    <xdr:ext cx="304800" cy="304800"/>
    <xdr:sp macro="" textlink="">
      <xdr:nvSpPr>
        <xdr:cNvPr id="86" name="AutoShape 4" descr="Káº¿t quáº£ hÃ¬nh áº£nh cho giáº¥y giÃ¡p">
          <a:extLst>
            <a:ext uri="{FF2B5EF4-FFF2-40B4-BE49-F238E27FC236}">
              <a16:creationId xmlns:a16="http://schemas.microsoft.com/office/drawing/2014/main" id="{3CB5A951-6339-4075-A6A6-C0AD56D52E50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87" name="AutoShape 5" descr="Káº¿t quáº£ hÃ¬nh áº£nh cho giáº¥y giÃ¡p">
          <a:extLst>
            <a:ext uri="{FF2B5EF4-FFF2-40B4-BE49-F238E27FC236}">
              <a16:creationId xmlns:a16="http://schemas.microsoft.com/office/drawing/2014/main" id="{DA3C7839-A607-462B-907A-B0C98EEA92A1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88" name="AutoShape 1" descr="Káº¿t quáº£ hÃ¬nh áº£nh cho giáº¥y giÃ¡p">
          <a:extLst>
            <a:ext uri="{FF2B5EF4-FFF2-40B4-BE49-F238E27FC236}">
              <a16:creationId xmlns:a16="http://schemas.microsoft.com/office/drawing/2014/main" id="{E77F92C2-3388-4F07-B18F-F3FC36306F6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33</xdr:row>
      <xdr:rowOff>0</xdr:rowOff>
    </xdr:from>
    <xdr:ext cx="304800" cy="304800"/>
    <xdr:sp macro="" textlink="">
      <xdr:nvSpPr>
        <xdr:cNvPr id="89" name="AutoShape 2" descr="Káº¿t quáº£ hÃ¬nh áº£nh cho giáº¥y giÃ¡p">
          <a:extLst>
            <a:ext uri="{FF2B5EF4-FFF2-40B4-BE49-F238E27FC236}">
              <a16:creationId xmlns:a16="http://schemas.microsoft.com/office/drawing/2014/main" id="{598A2396-078F-4593-A0CB-4A2BA62BF3FA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33</xdr:row>
      <xdr:rowOff>0</xdr:rowOff>
    </xdr:from>
    <xdr:ext cx="304800" cy="304800"/>
    <xdr:sp macro="" textlink="">
      <xdr:nvSpPr>
        <xdr:cNvPr id="90" name="AutoShape 3" descr="Káº¿t quáº£ hÃ¬nh áº£nh cho giáº¥y giÃ¡p">
          <a:extLst>
            <a:ext uri="{FF2B5EF4-FFF2-40B4-BE49-F238E27FC236}">
              <a16:creationId xmlns:a16="http://schemas.microsoft.com/office/drawing/2014/main" id="{DA0147D1-E8C2-4929-A00C-BEB2D30AACAB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31</xdr:row>
      <xdr:rowOff>0</xdr:rowOff>
    </xdr:from>
    <xdr:ext cx="304800" cy="304800"/>
    <xdr:sp macro="" textlink="">
      <xdr:nvSpPr>
        <xdr:cNvPr id="95" name="AutoShape 1" descr="Káº¿t quáº£ hÃ¬nh áº£nh cho giáº¥y giÃ¡p">
          <a:extLst>
            <a:ext uri="{FF2B5EF4-FFF2-40B4-BE49-F238E27FC236}">
              <a16:creationId xmlns:a16="http://schemas.microsoft.com/office/drawing/2014/main" id="{E81A51C7-D28A-4A68-8218-4FDABA3DF4DC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33</xdr:row>
      <xdr:rowOff>0</xdr:rowOff>
    </xdr:from>
    <xdr:ext cx="304800" cy="304800"/>
    <xdr:sp macro="" textlink="">
      <xdr:nvSpPr>
        <xdr:cNvPr id="96" name="AutoShape 2" descr="Káº¿t quáº£ hÃ¬nh áº£nh cho giáº¥y giÃ¡p">
          <a:extLst>
            <a:ext uri="{FF2B5EF4-FFF2-40B4-BE49-F238E27FC236}">
              <a16:creationId xmlns:a16="http://schemas.microsoft.com/office/drawing/2014/main" id="{C385FCCF-72E7-4652-A267-0300AB2F80BF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29</xdr:row>
      <xdr:rowOff>0</xdr:rowOff>
    </xdr:from>
    <xdr:ext cx="304800" cy="304800"/>
    <xdr:sp macro="" textlink="">
      <xdr:nvSpPr>
        <xdr:cNvPr id="97" name="AutoShape 3" descr="Káº¿t quáº£ hÃ¬nh áº£nh cho giáº¥y giÃ¡p">
          <a:extLst>
            <a:ext uri="{FF2B5EF4-FFF2-40B4-BE49-F238E27FC236}">
              <a16:creationId xmlns:a16="http://schemas.microsoft.com/office/drawing/2014/main" id="{17D9A969-E90D-476B-8811-31B70DD6447F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33</xdr:row>
      <xdr:rowOff>0</xdr:rowOff>
    </xdr:from>
    <xdr:ext cx="304800" cy="304800"/>
    <xdr:sp macro="" textlink="">
      <xdr:nvSpPr>
        <xdr:cNvPr id="98" name="AutoShape 4" descr="Káº¿t quáº£ hÃ¬nh áº£nh cho giáº¥y giÃ¡p">
          <a:extLst>
            <a:ext uri="{FF2B5EF4-FFF2-40B4-BE49-F238E27FC236}">
              <a16:creationId xmlns:a16="http://schemas.microsoft.com/office/drawing/2014/main" id="{D1C4791D-90F9-4E09-8416-7DDE576FDE43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99" name="AutoShape 5" descr="Káº¿t quáº£ hÃ¬nh áº£nh cho giáº¥y giÃ¡p">
          <a:extLst>
            <a:ext uri="{FF2B5EF4-FFF2-40B4-BE49-F238E27FC236}">
              <a16:creationId xmlns:a16="http://schemas.microsoft.com/office/drawing/2014/main" id="{8204E512-6746-4598-B8C2-FBFFD4866E4C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100" name="AutoShape 5" descr="Káº¿t quáº£ hÃ¬nh áº£nh cho giáº¥y giÃ¡p">
          <a:extLst>
            <a:ext uri="{FF2B5EF4-FFF2-40B4-BE49-F238E27FC236}">
              <a16:creationId xmlns:a16="http://schemas.microsoft.com/office/drawing/2014/main" id="{7B72A69B-8E3B-4A13-ABC0-B8929695351B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101" name="AutoShape 5" descr="Káº¿t quáº£ hÃ¬nh áº£nh cho giáº¥y giÃ¡p">
          <a:extLst>
            <a:ext uri="{FF2B5EF4-FFF2-40B4-BE49-F238E27FC236}">
              <a16:creationId xmlns:a16="http://schemas.microsoft.com/office/drawing/2014/main" id="{F1AB0A28-4A8E-4D77-AF1E-CB6552904DD1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33</xdr:row>
      <xdr:rowOff>122464</xdr:rowOff>
    </xdr:from>
    <xdr:ext cx="304800" cy="304800"/>
    <xdr:sp macro="" textlink="">
      <xdr:nvSpPr>
        <xdr:cNvPr id="102" name="AutoShape 4" descr="Káº¿t quáº£ hÃ¬nh áº£nh cho giáº¥y giÃ¡p">
          <a:extLst>
            <a:ext uri="{FF2B5EF4-FFF2-40B4-BE49-F238E27FC236}">
              <a16:creationId xmlns:a16="http://schemas.microsoft.com/office/drawing/2014/main" id="{7CB4B8D1-2EAF-419F-9A17-490C3DC18CBF}"/>
            </a:ext>
          </a:extLst>
        </xdr:cNvPr>
        <xdr:cNvSpPr>
          <a:spLocks noChangeAspect="1" noChangeArrowheads="1"/>
        </xdr:cNvSpPr>
      </xdr:nvSpPr>
      <xdr:spPr bwMode="auto">
        <a:xfrm>
          <a:off x="15117536" y="5538107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103" name="AutoShape 5" descr="Káº¿t quáº£ hÃ¬nh áº£nh cho giáº¥y giÃ¡p">
          <a:extLst>
            <a:ext uri="{FF2B5EF4-FFF2-40B4-BE49-F238E27FC236}">
              <a16:creationId xmlns:a16="http://schemas.microsoft.com/office/drawing/2014/main" id="{6CB815A1-36F8-4F5B-9C37-BF2991A3BD63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33</xdr:row>
      <xdr:rowOff>0</xdr:rowOff>
    </xdr:from>
    <xdr:ext cx="304800" cy="304800"/>
    <xdr:sp macro="" textlink="">
      <xdr:nvSpPr>
        <xdr:cNvPr id="104" name="AutoShape 1" descr="Káº¿t quáº£ hÃ¬nh áº£nh cho giáº¥y giÃ¡p">
          <a:extLst>
            <a:ext uri="{FF2B5EF4-FFF2-40B4-BE49-F238E27FC236}">
              <a16:creationId xmlns:a16="http://schemas.microsoft.com/office/drawing/2014/main" id="{3CF9D2E9-25B5-42DB-9468-739B88F6EC9F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33</xdr:row>
      <xdr:rowOff>0</xdr:rowOff>
    </xdr:from>
    <xdr:ext cx="304800" cy="304800"/>
    <xdr:sp macro="" textlink="">
      <xdr:nvSpPr>
        <xdr:cNvPr id="105" name="AutoShape 2" descr="Káº¿t quáº£ hÃ¬nh áº£nh cho giáº¥y giÃ¡p">
          <a:extLst>
            <a:ext uri="{FF2B5EF4-FFF2-40B4-BE49-F238E27FC236}">
              <a16:creationId xmlns:a16="http://schemas.microsoft.com/office/drawing/2014/main" id="{EC17315E-8AFF-45A4-AB28-5D5D49EBC7E5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33</xdr:row>
      <xdr:rowOff>0</xdr:rowOff>
    </xdr:from>
    <xdr:ext cx="304800" cy="304800"/>
    <xdr:sp macro="" textlink="">
      <xdr:nvSpPr>
        <xdr:cNvPr id="106" name="AutoShape 3" descr="Káº¿t quáº£ hÃ¬nh áº£nh cho giáº¥y giÃ¡p">
          <a:extLst>
            <a:ext uri="{FF2B5EF4-FFF2-40B4-BE49-F238E27FC236}">
              <a16:creationId xmlns:a16="http://schemas.microsoft.com/office/drawing/2014/main" id="{48C170A7-977F-4860-9035-0A02CBC1A2E0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35</xdr:row>
      <xdr:rowOff>0</xdr:rowOff>
    </xdr:from>
    <xdr:ext cx="304800" cy="304800"/>
    <xdr:sp macro="" textlink="">
      <xdr:nvSpPr>
        <xdr:cNvPr id="109" name="AutoShape 1" descr="Káº¿t quáº£ hÃ¬nh áº£nh cho giáº¥y giÃ¡p">
          <a:extLst>
            <a:ext uri="{FF2B5EF4-FFF2-40B4-BE49-F238E27FC236}">
              <a16:creationId xmlns:a16="http://schemas.microsoft.com/office/drawing/2014/main" id="{C3271F27-A918-4BEC-A058-34FEE0CFFC59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6096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33</xdr:row>
      <xdr:rowOff>0</xdr:rowOff>
    </xdr:from>
    <xdr:ext cx="304800" cy="304800"/>
    <xdr:sp macro="" textlink="">
      <xdr:nvSpPr>
        <xdr:cNvPr id="110" name="AutoShape 3" descr="Káº¿t quáº£ hÃ¬nh áº£nh cho giáº¥y giÃ¡p">
          <a:extLst>
            <a:ext uri="{FF2B5EF4-FFF2-40B4-BE49-F238E27FC236}">
              <a16:creationId xmlns:a16="http://schemas.microsoft.com/office/drawing/2014/main" id="{F375C9A0-372C-4360-BAEE-CBDED6C44427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54156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37</xdr:row>
      <xdr:rowOff>0</xdr:rowOff>
    </xdr:from>
    <xdr:ext cx="304800" cy="304800"/>
    <xdr:sp macro="" textlink="">
      <xdr:nvSpPr>
        <xdr:cNvPr id="111" name="AutoShape 4" descr="Káº¿t quáº£ hÃ¬nh áº£nh cho giáº¥y giÃ¡p">
          <a:extLst>
            <a:ext uri="{FF2B5EF4-FFF2-40B4-BE49-F238E27FC236}">
              <a16:creationId xmlns:a16="http://schemas.microsoft.com/office/drawing/2014/main" id="{3DE73947-8CF3-4649-9F98-5229C84CD513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37</xdr:row>
      <xdr:rowOff>0</xdr:rowOff>
    </xdr:from>
    <xdr:ext cx="304800" cy="304800"/>
    <xdr:sp macro="" textlink="">
      <xdr:nvSpPr>
        <xdr:cNvPr id="112" name="AutoShape 5" descr="Káº¿t quáº£ hÃ¬nh áº£nh cho giáº¥y giÃ¡p">
          <a:extLst>
            <a:ext uri="{FF2B5EF4-FFF2-40B4-BE49-F238E27FC236}">
              <a16:creationId xmlns:a16="http://schemas.microsoft.com/office/drawing/2014/main" id="{AB1AD690-8E20-404C-9E19-DB8AB12DA831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37</xdr:row>
      <xdr:rowOff>0</xdr:rowOff>
    </xdr:from>
    <xdr:ext cx="304800" cy="304800"/>
    <xdr:sp macro="" textlink="">
      <xdr:nvSpPr>
        <xdr:cNvPr id="113" name="AutoShape 5" descr="Káº¿t quáº£ hÃ¬nh áº£nh cho giáº¥y giÃ¡p">
          <a:extLst>
            <a:ext uri="{FF2B5EF4-FFF2-40B4-BE49-F238E27FC236}">
              <a16:creationId xmlns:a16="http://schemas.microsoft.com/office/drawing/2014/main" id="{D9BF31C2-60DE-422C-ACF4-C4CB6B2AB94D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37</xdr:row>
      <xdr:rowOff>0</xdr:rowOff>
    </xdr:from>
    <xdr:ext cx="304800" cy="304800"/>
    <xdr:sp macro="" textlink="">
      <xdr:nvSpPr>
        <xdr:cNvPr id="114" name="AutoShape 5" descr="Káº¿t quáº£ hÃ¬nh áº£nh cho giáº¥y giÃ¡p">
          <a:extLst>
            <a:ext uri="{FF2B5EF4-FFF2-40B4-BE49-F238E27FC236}">
              <a16:creationId xmlns:a16="http://schemas.microsoft.com/office/drawing/2014/main" id="{926928DD-56D1-4438-8C25-6FEC913E55DB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37</xdr:row>
      <xdr:rowOff>0</xdr:rowOff>
    </xdr:from>
    <xdr:ext cx="304800" cy="304800"/>
    <xdr:sp macro="" textlink="">
      <xdr:nvSpPr>
        <xdr:cNvPr id="116" name="AutoShape 4" descr="Káº¿t quáº£ hÃ¬nh áº£nh cho giáº¥y giÃ¡p">
          <a:extLst>
            <a:ext uri="{FF2B5EF4-FFF2-40B4-BE49-F238E27FC236}">
              <a16:creationId xmlns:a16="http://schemas.microsoft.com/office/drawing/2014/main" id="{52479A08-93CC-4D2B-A591-1C1937E2D8B6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37</xdr:row>
      <xdr:rowOff>0</xdr:rowOff>
    </xdr:from>
    <xdr:ext cx="304800" cy="304800"/>
    <xdr:sp macro="" textlink="">
      <xdr:nvSpPr>
        <xdr:cNvPr id="117" name="AutoShape 5" descr="Káº¿t quáº£ hÃ¬nh áº£nh cho giáº¥y giÃ¡p">
          <a:extLst>
            <a:ext uri="{FF2B5EF4-FFF2-40B4-BE49-F238E27FC236}">
              <a16:creationId xmlns:a16="http://schemas.microsoft.com/office/drawing/2014/main" id="{CE9EB855-3726-4B76-B146-64CDD8C30C76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37</xdr:row>
      <xdr:rowOff>0</xdr:rowOff>
    </xdr:from>
    <xdr:ext cx="304800" cy="304800"/>
    <xdr:sp macro="" textlink="">
      <xdr:nvSpPr>
        <xdr:cNvPr id="118" name="AutoShape 1" descr="Káº¿t quáº£ hÃ¬nh áº£nh cho giáº¥y giÃ¡p">
          <a:extLst>
            <a:ext uri="{FF2B5EF4-FFF2-40B4-BE49-F238E27FC236}">
              <a16:creationId xmlns:a16="http://schemas.microsoft.com/office/drawing/2014/main" id="{61E9BEAD-0783-49D7-A6EB-70C50561CAEA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37</xdr:row>
      <xdr:rowOff>0</xdr:rowOff>
    </xdr:from>
    <xdr:ext cx="304800" cy="304800"/>
    <xdr:sp macro="" textlink="">
      <xdr:nvSpPr>
        <xdr:cNvPr id="119" name="AutoShape 2" descr="Káº¿t quáº£ hÃ¬nh áº£nh cho giáº¥y giÃ¡p">
          <a:extLst>
            <a:ext uri="{FF2B5EF4-FFF2-40B4-BE49-F238E27FC236}">
              <a16:creationId xmlns:a16="http://schemas.microsoft.com/office/drawing/2014/main" id="{6E7AA004-B7FF-4C5E-B3AC-145E09471854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37</xdr:row>
      <xdr:rowOff>0</xdr:rowOff>
    </xdr:from>
    <xdr:ext cx="304800" cy="304800"/>
    <xdr:sp macro="" textlink="">
      <xdr:nvSpPr>
        <xdr:cNvPr id="120" name="AutoShape 3" descr="Káº¿t quáº£ hÃ¬nh áº£nh cho giáº¥y giÃ¡p">
          <a:extLst>
            <a:ext uri="{FF2B5EF4-FFF2-40B4-BE49-F238E27FC236}">
              <a16:creationId xmlns:a16="http://schemas.microsoft.com/office/drawing/2014/main" id="{EC7A9670-8E7E-433B-9D1C-E86639BB9364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37</xdr:row>
      <xdr:rowOff>0</xdr:rowOff>
    </xdr:from>
    <xdr:ext cx="304800" cy="304800"/>
    <xdr:sp macro="" textlink="">
      <xdr:nvSpPr>
        <xdr:cNvPr id="123" name="AutoShape 2" descr="Káº¿t quáº£ hÃ¬nh áº£nh cho giáº¥y giÃ¡p">
          <a:extLst>
            <a:ext uri="{FF2B5EF4-FFF2-40B4-BE49-F238E27FC236}">
              <a16:creationId xmlns:a16="http://schemas.microsoft.com/office/drawing/2014/main" id="{597718DF-F0D3-40D6-B896-673E2C99BF47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37</xdr:row>
      <xdr:rowOff>0</xdr:rowOff>
    </xdr:from>
    <xdr:ext cx="304800" cy="304800"/>
    <xdr:sp macro="" textlink="">
      <xdr:nvSpPr>
        <xdr:cNvPr id="125" name="AutoShape 4" descr="Káº¿t quáº£ hÃ¬nh áº£nh cho giáº¥y giÃ¡p">
          <a:extLst>
            <a:ext uri="{FF2B5EF4-FFF2-40B4-BE49-F238E27FC236}">
              <a16:creationId xmlns:a16="http://schemas.microsoft.com/office/drawing/2014/main" id="{6DDB61F7-B423-4536-86A4-52D4BED1D79B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37</xdr:row>
      <xdr:rowOff>0</xdr:rowOff>
    </xdr:from>
    <xdr:ext cx="304800" cy="304800"/>
    <xdr:sp macro="" textlink="">
      <xdr:nvSpPr>
        <xdr:cNvPr id="126" name="AutoShape 5" descr="Káº¿t quáº£ hÃ¬nh áº£nh cho giáº¥y giÃ¡p">
          <a:extLst>
            <a:ext uri="{FF2B5EF4-FFF2-40B4-BE49-F238E27FC236}">
              <a16:creationId xmlns:a16="http://schemas.microsoft.com/office/drawing/2014/main" id="{A662C3F6-E487-4934-96D4-D61B1A796212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37</xdr:row>
      <xdr:rowOff>0</xdr:rowOff>
    </xdr:from>
    <xdr:ext cx="304800" cy="304800"/>
    <xdr:sp macro="" textlink="">
      <xdr:nvSpPr>
        <xdr:cNvPr id="127" name="AutoShape 5" descr="Káº¿t quáº£ hÃ¬nh áº£nh cho giáº¥y giÃ¡p">
          <a:extLst>
            <a:ext uri="{FF2B5EF4-FFF2-40B4-BE49-F238E27FC236}">
              <a16:creationId xmlns:a16="http://schemas.microsoft.com/office/drawing/2014/main" id="{AB224BFC-AEB5-47C8-A5C0-F125376983F7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37</xdr:row>
      <xdr:rowOff>0</xdr:rowOff>
    </xdr:from>
    <xdr:ext cx="304800" cy="304800"/>
    <xdr:sp macro="" textlink="">
      <xdr:nvSpPr>
        <xdr:cNvPr id="128" name="AutoShape 5" descr="Káº¿t quáº£ hÃ¬nh áº£nh cho giáº¥y giÃ¡p">
          <a:extLst>
            <a:ext uri="{FF2B5EF4-FFF2-40B4-BE49-F238E27FC236}">
              <a16:creationId xmlns:a16="http://schemas.microsoft.com/office/drawing/2014/main" id="{FFA4093A-73DE-4554-9524-1B6E9B346A78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37</xdr:row>
      <xdr:rowOff>122464</xdr:rowOff>
    </xdr:from>
    <xdr:ext cx="304800" cy="304800"/>
    <xdr:sp macro="" textlink="">
      <xdr:nvSpPr>
        <xdr:cNvPr id="129" name="AutoShape 4" descr="Káº¿t quáº£ hÃ¬nh áº£nh cho giáº¥y giÃ¡p">
          <a:extLst>
            <a:ext uri="{FF2B5EF4-FFF2-40B4-BE49-F238E27FC236}">
              <a16:creationId xmlns:a16="http://schemas.microsoft.com/office/drawing/2014/main" id="{F047E68A-086C-4F60-B349-0C328D5D1367}"/>
            </a:ext>
          </a:extLst>
        </xdr:cNvPr>
        <xdr:cNvSpPr>
          <a:spLocks noChangeAspect="1" noChangeArrowheads="1"/>
        </xdr:cNvSpPr>
      </xdr:nvSpPr>
      <xdr:spPr bwMode="auto">
        <a:xfrm>
          <a:off x="15117536" y="825953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37</xdr:row>
      <xdr:rowOff>0</xdr:rowOff>
    </xdr:from>
    <xdr:ext cx="304800" cy="304800"/>
    <xdr:sp macro="" textlink="">
      <xdr:nvSpPr>
        <xdr:cNvPr id="130" name="AutoShape 5" descr="Káº¿t quáº£ hÃ¬nh áº£nh cho giáº¥y giÃ¡p">
          <a:extLst>
            <a:ext uri="{FF2B5EF4-FFF2-40B4-BE49-F238E27FC236}">
              <a16:creationId xmlns:a16="http://schemas.microsoft.com/office/drawing/2014/main" id="{C97B9E7D-6352-480C-9328-AA76701136AA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37</xdr:row>
      <xdr:rowOff>0</xdr:rowOff>
    </xdr:from>
    <xdr:ext cx="304800" cy="304800"/>
    <xdr:sp macro="" textlink="">
      <xdr:nvSpPr>
        <xdr:cNvPr id="131" name="AutoShape 1" descr="Káº¿t quáº£ hÃ¬nh áº£nh cho giáº¥y giÃ¡p">
          <a:extLst>
            <a:ext uri="{FF2B5EF4-FFF2-40B4-BE49-F238E27FC236}">
              <a16:creationId xmlns:a16="http://schemas.microsoft.com/office/drawing/2014/main" id="{2B6F4A7F-7CBC-4247-BBE4-338420A65FF4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37</xdr:row>
      <xdr:rowOff>0</xdr:rowOff>
    </xdr:from>
    <xdr:ext cx="304800" cy="304800"/>
    <xdr:sp macro="" textlink="">
      <xdr:nvSpPr>
        <xdr:cNvPr id="132" name="AutoShape 2" descr="Káº¿t quáº£ hÃ¬nh áº£nh cho giáº¥y giÃ¡p">
          <a:extLst>
            <a:ext uri="{FF2B5EF4-FFF2-40B4-BE49-F238E27FC236}">
              <a16:creationId xmlns:a16="http://schemas.microsoft.com/office/drawing/2014/main" id="{AD0B393A-A26D-41A1-9A7F-82202EA9BF7E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37</xdr:row>
      <xdr:rowOff>0</xdr:rowOff>
    </xdr:from>
    <xdr:ext cx="304800" cy="304800"/>
    <xdr:sp macro="" textlink="">
      <xdr:nvSpPr>
        <xdr:cNvPr id="135" name="AutoShape 3" descr="Káº¿t quáº£ hÃ¬nh áº£nh cho giáº¥y giÃ¡p">
          <a:extLst>
            <a:ext uri="{FF2B5EF4-FFF2-40B4-BE49-F238E27FC236}">
              <a16:creationId xmlns:a16="http://schemas.microsoft.com/office/drawing/2014/main" id="{2115019D-4287-4BCA-81E1-37E3749B87DC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39</xdr:row>
      <xdr:rowOff>0</xdr:rowOff>
    </xdr:from>
    <xdr:ext cx="304800" cy="304800"/>
    <xdr:sp macro="" textlink="">
      <xdr:nvSpPr>
        <xdr:cNvPr id="137" name="AutoShape 1" descr="Káº¿t quáº£ hÃ¬nh áº£nh cho giáº¥y giÃ¡p">
          <a:extLst>
            <a:ext uri="{FF2B5EF4-FFF2-40B4-BE49-F238E27FC236}">
              <a16:creationId xmlns:a16="http://schemas.microsoft.com/office/drawing/2014/main" id="{1F69025C-44A7-42C0-BC7B-77D4DF4ED764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881742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37</xdr:row>
      <xdr:rowOff>0</xdr:rowOff>
    </xdr:from>
    <xdr:ext cx="304800" cy="304800"/>
    <xdr:sp macro="" textlink="">
      <xdr:nvSpPr>
        <xdr:cNvPr id="138" name="AutoShape 3" descr="Káº¿t quáº£ hÃ¬nh áº£nh cho giáº¥y giÃ¡p">
          <a:extLst>
            <a:ext uri="{FF2B5EF4-FFF2-40B4-BE49-F238E27FC236}">
              <a16:creationId xmlns:a16="http://schemas.microsoft.com/office/drawing/2014/main" id="{CFF461D9-A36F-42A2-9A1F-9C6C2E21B0F7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81370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12</xdr:col>
      <xdr:colOff>625930</xdr:colOff>
      <xdr:row>25</xdr:row>
      <xdr:rowOff>285750</xdr:rowOff>
    </xdr:from>
    <xdr:to>
      <xdr:col>13</xdr:col>
      <xdr:colOff>408215</xdr:colOff>
      <xdr:row>29</xdr:row>
      <xdr:rowOff>40823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5036A7-6461-40C1-BC4F-82857476C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995073" y="5701393"/>
          <a:ext cx="1428749" cy="1115787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190501</xdr:colOff>
      <xdr:row>45</xdr:row>
      <xdr:rowOff>136072</xdr:rowOff>
    </xdr:from>
    <xdr:to>
      <xdr:col>9</xdr:col>
      <xdr:colOff>1360715</xdr:colOff>
      <xdr:row>48</xdr:row>
      <xdr:rowOff>231323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CB3A6D2A-D36E-4C3C-AABD-89627051D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84430" y="12355286"/>
          <a:ext cx="1170214" cy="1115787"/>
        </a:xfrm>
        <a:prstGeom prst="rect">
          <a:avLst/>
        </a:prstGeom>
      </xdr:spPr>
    </xdr:pic>
    <xdr:clientData/>
  </xdr:twoCellAnchor>
  <xdr:twoCellAnchor editAs="oneCell">
    <xdr:from>
      <xdr:col>15</xdr:col>
      <xdr:colOff>244928</xdr:colOff>
      <xdr:row>35</xdr:row>
      <xdr:rowOff>299357</xdr:rowOff>
    </xdr:from>
    <xdr:to>
      <xdr:col>17</xdr:col>
      <xdr:colOff>285749</xdr:colOff>
      <xdr:row>39</xdr:row>
      <xdr:rowOff>149679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DE2CC4E-0199-4E51-9C1D-0A54C5B33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485178" y="9116786"/>
          <a:ext cx="1265464" cy="1211036"/>
        </a:xfrm>
        <a:prstGeom prst="rect">
          <a:avLst/>
        </a:prstGeom>
      </xdr:spPr>
    </xdr:pic>
    <xdr:clientData/>
  </xdr:twoCellAnchor>
  <xdr:twoCellAnchor editAs="oneCell">
    <xdr:from>
      <xdr:col>9</xdr:col>
      <xdr:colOff>81642</xdr:colOff>
      <xdr:row>29</xdr:row>
      <xdr:rowOff>27214</xdr:rowOff>
    </xdr:from>
    <xdr:to>
      <xdr:col>9</xdr:col>
      <xdr:colOff>1510391</xdr:colOff>
      <xdr:row>32</xdr:row>
      <xdr:rowOff>320964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DBBE1F3-1017-43DD-AD7E-E0D9BA209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375571" y="6803571"/>
          <a:ext cx="1428749" cy="13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108857</xdr:colOff>
      <xdr:row>25</xdr:row>
      <xdr:rowOff>81643</xdr:rowOff>
    </xdr:from>
    <xdr:to>
      <xdr:col>9</xdr:col>
      <xdr:colOff>1524000</xdr:colOff>
      <xdr:row>28</xdr:row>
      <xdr:rowOff>318250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278D15E-05AB-4470-96EB-8E2D92FBA1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02786" y="5497286"/>
          <a:ext cx="1415143" cy="12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326570</xdr:colOff>
      <xdr:row>34</xdr:row>
      <xdr:rowOff>312964</xdr:rowOff>
    </xdr:from>
    <xdr:to>
      <xdr:col>13</xdr:col>
      <xdr:colOff>231320</xdr:colOff>
      <xdr:row>38</xdr:row>
      <xdr:rowOff>272143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88C807-7370-4FEE-B230-43C2959DA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695713" y="8790214"/>
          <a:ext cx="1551214" cy="1319893"/>
        </a:xfrm>
        <a:prstGeom prst="rect">
          <a:avLst/>
        </a:prstGeom>
      </xdr:spPr>
    </xdr:pic>
    <xdr:clientData/>
  </xdr:twoCellAnchor>
  <xdr:twoCellAnchor editAs="oneCell">
    <xdr:from>
      <xdr:col>12</xdr:col>
      <xdr:colOff>870859</xdr:colOff>
      <xdr:row>33</xdr:row>
      <xdr:rowOff>231320</xdr:rowOff>
    </xdr:from>
    <xdr:to>
      <xdr:col>14</xdr:col>
      <xdr:colOff>81643</xdr:colOff>
      <xdr:row>37</xdr:row>
      <xdr:rowOff>163284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E0B6F9A-D2BD-4DA2-8B74-A88E6DDBE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240002" y="8368391"/>
          <a:ext cx="1469570" cy="1292679"/>
        </a:xfrm>
        <a:prstGeom prst="rect">
          <a:avLst/>
        </a:prstGeom>
      </xdr:spPr>
    </xdr:pic>
    <xdr:clientData/>
  </xdr:twoCellAnchor>
  <xdr:oneCellAnchor>
    <xdr:from>
      <xdr:col>12</xdr:col>
      <xdr:colOff>707571</xdr:colOff>
      <xdr:row>41</xdr:row>
      <xdr:rowOff>0</xdr:rowOff>
    </xdr:from>
    <xdr:ext cx="304800" cy="304800"/>
    <xdr:sp macro="" textlink="">
      <xdr:nvSpPr>
        <xdr:cNvPr id="121" name="AutoShape 4" descr="Káº¿t quáº£ hÃ¬nh áº£nh cho giáº¥y giÃ¡p">
          <a:extLst>
            <a:ext uri="{FF2B5EF4-FFF2-40B4-BE49-F238E27FC236}">
              <a16:creationId xmlns:a16="http://schemas.microsoft.com/office/drawing/2014/main" id="{5F991222-45AD-4699-9F31-A318A4518166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41</xdr:row>
      <xdr:rowOff>0</xdr:rowOff>
    </xdr:from>
    <xdr:ext cx="304800" cy="304800"/>
    <xdr:sp macro="" textlink="">
      <xdr:nvSpPr>
        <xdr:cNvPr id="122" name="AutoShape 5" descr="Káº¿t quáº£ hÃ¬nh áº£nh cho giáº¥y giÃ¡p">
          <a:extLst>
            <a:ext uri="{FF2B5EF4-FFF2-40B4-BE49-F238E27FC236}">
              <a16:creationId xmlns:a16="http://schemas.microsoft.com/office/drawing/2014/main" id="{83D45EF8-B2C8-44B9-9E27-F466FC6E3938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41</xdr:row>
      <xdr:rowOff>0</xdr:rowOff>
    </xdr:from>
    <xdr:ext cx="304800" cy="304800"/>
    <xdr:sp macro="" textlink="">
      <xdr:nvSpPr>
        <xdr:cNvPr id="136" name="AutoShape 5" descr="Káº¿t quáº£ hÃ¬nh áº£nh cho giáº¥y giÃ¡p">
          <a:extLst>
            <a:ext uri="{FF2B5EF4-FFF2-40B4-BE49-F238E27FC236}">
              <a16:creationId xmlns:a16="http://schemas.microsoft.com/office/drawing/2014/main" id="{CD2B908E-7576-480A-AE3E-B1CF494EDEB1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41</xdr:row>
      <xdr:rowOff>0</xdr:rowOff>
    </xdr:from>
    <xdr:ext cx="304800" cy="304800"/>
    <xdr:sp macro="" textlink="">
      <xdr:nvSpPr>
        <xdr:cNvPr id="140" name="AutoShape 5" descr="Káº¿t quáº£ hÃ¬nh áº£nh cho giáº¥y giÃ¡p">
          <a:extLst>
            <a:ext uri="{FF2B5EF4-FFF2-40B4-BE49-F238E27FC236}">
              <a16:creationId xmlns:a16="http://schemas.microsoft.com/office/drawing/2014/main" id="{98E473D6-1B66-4527-AD55-9A5E110CFFA2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41</xdr:row>
      <xdr:rowOff>0</xdr:rowOff>
    </xdr:from>
    <xdr:ext cx="304800" cy="304800"/>
    <xdr:sp macro="" textlink="">
      <xdr:nvSpPr>
        <xdr:cNvPr id="141" name="AutoShape 4" descr="Káº¿t quáº£ hÃ¬nh áº£nh cho giáº¥y giÃ¡p">
          <a:extLst>
            <a:ext uri="{FF2B5EF4-FFF2-40B4-BE49-F238E27FC236}">
              <a16:creationId xmlns:a16="http://schemas.microsoft.com/office/drawing/2014/main" id="{578F081C-D024-457D-B9CE-906D2914CB0F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41</xdr:row>
      <xdr:rowOff>0</xdr:rowOff>
    </xdr:from>
    <xdr:ext cx="304800" cy="304800"/>
    <xdr:sp macro="" textlink="">
      <xdr:nvSpPr>
        <xdr:cNvPr id="142" name="AutoShape 5" descr="Káº¿t quáº£ hÃ¬nh áº£nh cho giáº¥y giÃ¡p">
          <a:extLst>
            <a:ext uri="{FF2B5EF4-FFF2-40B4-BE49-F238E27FC236}">
              <a16:creationId xmlns:a16="http://schemas.microsoft.com/office/drawing/2014/main" id="{3236C28C-D802-4B00-8344-025C0D8BF5D8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41</xdr:row>
      <xdr:rowOff>0</xdr:rowOff>
    </xdr:from>
    <xdr:ext cx="304800" cy="304800"/>
    <xdr:sp macro="" textlink="">
      <xdr:nvSpPr>
        <xdr:cNvPr id="143" name="AutoShape 1" descr="Káº¿t quáº£ hÃ¬nh áº£nh cho giáº¥y giÃ¡p">
          <a:extLst>
            <a:ext uri="{FF2B5EF4-FFF2-40B4-BE49-F238E27FC236}">
              <a16:creationId xmlns:a16="http://schemas.microsoft.com/office/drawing/2014/main" id="{FF7BF33A-720F-4861-9ED1-158786EADB93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41</xdr:row>
      <xdr:rowOff>0</xdr:rowOff>
    </xdr:from>
    <xdr:ext cx="304800" cy="304800"/>
    <xdr:sp macro="" textlink="">
      <xdr:nvSpPr>
        <xdr:cNvPr id="144" name="AutoShape 2" descr="Káº¿t quáº£ hÃ¬nh áº£nh cho giáº¥y giÃ¡p">
          <a:extLst>
            <a:ext uri="{FF2B5EF4-FFF2-40B4-BE49-F238E27FC236}">
              <a16:creationId xmlns:a16="http://schemas.microsoft.com/office/drawing/2014/main" id="{C05C31BA-1B45-48D6-A5A0-F1252B035417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41</xdr:row>
      <xdr:rowOff>0</xdr:rowOff>
    </xdr:from>
    <xdr:ext cx="304800" cy="304800"/>
    <xdr:sp macro="" textlink="">
      <xdr:nvSpPr>
        <xdr:cNvPr id="145" name="AutoShape 3" descr="Káº¿t quáº£ hÃ¬nh áº£nh cho giáº¥y giÃ¡p">
          <a:extLst>
            <a:ext uri="{FF2B5EF4-FFF2-40B4-BE49-F238E27FC236}">
              <a16:creationId xmlns:a16="http://schemas.microsoft.com/office/drawing/2014/main" id="{1CCF3854-328B-4AA9-B343-04CA9A575503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41</xdr:row>
      <xdr:rowOff>0</xdr:rowOff>
    </xdr:from>
    <xdr:ext cx="304800" cy="304800"/>
    <xdr:sp macro="" textlink="">
      <xdr:nvSpPr>
        <xdr:cNvPr id="146" name="AutoShape 2" descr="Káº¿t quáº£ hÃ¬nh áº£nh cho giáº¥y giÃ¡p">
          <a:extLst>
            <a:ext uri="{FF2B5EF4-FFF2-40B4-BE49-F238E27FC236}">
              <a16:creationId xmlns:a16="http://schemas.microsoft.com/office/drawing/2014/main" id="{7C620627-2B37-4E71-82C2-618A783C5F63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41</xdr:row>
      <xdr:rowOff>0</xdr:rowOff>
    </xdr:from>
    <xdr:ext cx="304800" cy="304800"/>
    <xdr:sp macro="" textlink="">
      <xdr:nvSpPr>
        <xdr:cNvPr id="147" name="AutoShape 4" descr="Káº¿t quáº£ hÃ¬nh áº£nh cho giáº¥y giÃ¡p">
          <a:extLst>
            <a:ext uri="{FF2B5EF4-FFF2-40B4-BE49-F238E27FC236}">
              <a16:creationId xmlns:a16="http://schemas.microsoft.com/office/drawing/2014/main" id="{E676D664-31AF-476A-BAB2-D21EE0077DED}"/>
            </a:ext>
          </a:extLst>
        </xdr:cNvPr>
        <xdr:cNvSpPr>
          <a:spLocks noChangeAspect="1" noChangeArrowheads="1"/>
        </xdr:cNvSpPr>
      </xdr:nvSpPr>
      <xdr:spPr bwMode="auto">
        <a:xfrm>
          <a:off x="15076714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41</xdr:row>
      <xdr:rowOff>0</xdr:rowOff>
    </xdr:from>
    <xdr:ext cx="304800" cy="304800"/>
    <xdr:sp macro="" textlink="">
      <xdr:nvSpPr>
        <xdr:cNvPr id="148" name="AutoShape 5" descr="Káº¿t quáº£ hÃ¬nh áº£nh cho giáº¥y giÃ¡p">
          <a:extLst>
            <a:ext uri="{FF2B5EF4-FFF2-40B4-BE49-F238E27FC236}">
              <a16:creationId xmlns:a16="http://schemas.microsoft.com/office/drawing/2014/main" id="{13AED369-10ED-480F-90F2-F2591BB75556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41</xdr:row>
      <xdr:rowOff>0</xdr:rowOff>
    </xdr:from>
    <xdr:ext cx="304800" cy="304800"/>
    <xdr:sp macro="" textlink="">
      <xdr:nvSpPr>
        <xdr:cNvPr id="149" name="AutoShape 5" descr="Káº¿t quáº£ hÃ¬nh áº£nh cho giáº¥y giÃ¡p">
          <a:extLst>
            <a:ext uri="{FF2B5EF4-FFF2-40B4-BE49-F238E27FC236}">
              <a16:creationId xmlns:a16="http://schemas.microsoft.com/office/drawing/2014/main" id="{82B1DFED-6869-480E-B382-7CDA293DD71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41</xdr:row>
      <xdr:rowOff>0</xdr:rowOff>
    </xdr:from>
    <xdr:ext cx="304800" cy="304800"/>
    <xdr:sp macro="" textlink="">
      <xdr:nvSpPr>
        <xdr:cNvPr id="150" name="AutoShape 5" descr="Káº¿t quáº£ hÃ¬nh áº£nh cho giáº¥y giÃ¡p">
          <a:extLst>
            <a:ext uri="{FF2B5EF4-FFF2-40B4-BE49-F238E27FC236}">
              <a16:creationId xmlns:a16="http://schemas.microsoft.com/office/drawing/2014/main" id="{1EAEFC92-6BD1-4858-B524-0B0CE398ACBE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41</xdr:row>
      <xdr:rowOff>122464</xdr:rowOff>
    </xdr:from>
    <xdr:ext cx="304800" cy="304800"/>
    <xdr:sp macro="" textlink="">
      <xdr:nvSpPr>
        <xdr:cNvPr id="151" name="AutoShape 4" descr="Káº¿t quáº£ hÃ¬nh áº£nh cho giáº¥y giÃ¡p">
          <a:extLst>
            <a:ext uri="{FF2B5EF4-FFF2-40B4-BE49-F238E27FC236}">
              <a16:creationId xmlns:a16="http://schemas.microsoft.com/office/drawing/2014/main" id="{E2BD4725-1F5F-471D-BA03-744FFA224911}"/>
            </a:ext>
          </a:extLst>
        </xdr:cNvPr>
        <xdr:cNvSpPr>
          <a:spLocks noChangeAspect="1" noChangeArrowheads="1"/>
        </xdr:cNvSpPr>
      </xdr:nvSpPr>
      <xdr:spPr bwMode="auto">
        <a:xfrm>
          <a:off x="15117536" y="9620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41</xdr:row>
      <xdr:rowOff>0</xdr:rowOff>
    </xdr:from>
    <xdr:ext cx="304800" cy="304800"/>
    <xdr:sp macro="" textlink="">
      <xdr:nvSpPr>
        <xdr:cNvPr id="155" name="AutoShape 5" descr="Káº¿t quáº£ hÃ¬nh áº£nh cho giáº¥y giÃ¡p">
          <a:extLst>
            <a:ext uri="{FF2B5EF4-FFF2-40B4-BE49-F238E27FC236}">
              <a16:creationId xmlns:a16="http://schemas.microsoft.com/office/drawing/2014/main" id="{5C3CD31E-127E-4F5C-8688-44B583394B3C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41</xdr:row>
      <xdr:rowOff>0</xdr:rowOff>
    </xdr:from>
    <xdr:ext cx="304800" cy="304800"/>
    <xdr:sp macro="" textlink="">
      <xdr:nvSpPr>
        <xdr:cNvPr id="156" name="AutoShape 1" descr="Káº¿t quáº£ hÃ¬nh áº£nh cho giáº¥y giÃ¡p">
          <a:extLst>
            <a:ext uri="{FF2B5EF4-FFF2-40B4-BE49-F238E27FC236}">
              <a16:creationId xmlns:a16="http://schemas.microsoft.com/office/drawing/2014/main" id="{64B254BE-0832-4EA7-9811-5E9D352BAFC2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41</xdr:row>
      <xdr:rowOff>0</xdr:rowOff>
    </xdr:from>
    <xdr:ext cx="304800" cy="304800"/>
    <xdr:sp macro="" textlink="">
      <xdr:nvSpPr>
        <xdr:cNvPr id="157" name="AutoShape 2" descr="Káº¿t quáº£ hÃ¬nh áº£nh cho giáº¥y giÃ¡p">
          <a:extLst>
            <a:ext uri="{FF2B5EF4-FFF2-40B4-BE49-F238E27FC236}">
              <a16:creationId xmlns:a16="http://schemas.microsoft.com/office/drawing/2014/main" id="{8A640990-60A3-4007-9114-A20980E0CF06}"/>
            </a:ext>
          </a:extLst>
        </xdr:cNvPr>
        <xdr:cNvSpPr>
          <a:spLocks noChangeAspect="1" noChangeArrowheads="1"/>
        </xdr:cNvSpPr>
      </xdr:nvSpPr>
      <xdr:spPr bwMode="auto">
        <a:xfrm>
          <a:off x="14369143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41</xdr:row>
      <xdr:rowOff>0</xdr:rowOff>
    </xdr:from>
    <xdr:ext cx="304800" cy="304800"/>
    <xdr:sp macro="" textlink="">
      <xdr:nvSpPr>
        <xdr:cNvPr id="158" name="AutoShape 3" descr="Káº¿t quáº£ hÃ¬nh áº£nh cho giáº¥y giÃ¡p">
          <a:extLst>
            <a:ext uri="{FF2B5EF4-FFF2-40B4-BE49-F238E27FC236}">
              <a16:creationId xmlns:a16="http://schemas.microsoft.com/office/drawing/2014/main" id="{EF1E15FE-9791-423C-891B-FB1ECE8B0DBB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43</xdr:row>
      <xdr:rowOff>0</xdr:rowOff>
    </xdr:from>
    <xdr:ext cx="304800" cy="304800"/>
    <xdr:sp macro="" textlink="">
      <xdr:nvSpPr>
        <xdr:cNvPr id="159" name="AutoShape 1" descr="Káº¿t quáº£ hÃ¬nh áº£nh cho giáº¥y giÃ¡p">
          <a:extLst>
            <a:ext uri="{FF2B5EF4-FFF2-40B4-BE49-F238E27FC236}">
              <a16:creationId xmlns:a16="http://schemas.microsoft.com/office/drawing/2014/main" id="{D1BE41D4-7198-4E8A-A538-0F94EEA90B10}"/>
            </a:ext>
          </a:extLst>
        </xdr:cNvPr>
        <xdr:cNvSpPr>
          <a:spLocks noChangeAspect="1" noChangeArrowheads="1"/>
        </xdr:cNvSpPr>
      </xdr:nvSpPr>
      <xdr:spPr bwMode="auto">
        <a:xfrm>
          <a:off x="13756821" y="1017814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41</xdr:row>
      <xdr:rowOff>0</xdr:rowOff>
    </xdr:from>
    <xdr:ext cx="304800" cy="304800"/>
    <xdr:sp macro="" textlink="">
      <xdr:nvSpPr>
        <xdr:cNvPr id="161" name="AutoShape 3" descr="Káº¿t quáº£ hÃ¬nh áº£nh cho giáº¥y giÃ¡p">
          <a:extLst>
            <a:ext uri="{FF2B5EF4-FFF2-40B4-BE49-F238E27FC236}">
              <a16:creationId xmlns:a16="http://schemas.microsoft.com/office/drawing/2014/main" id="{FDAE2BC5-A5A6-4FAE-AF1E-8E40F67286B4}"/>
            </a:ext>
          </a:extLst>
        </xdr:cNvPr>
        <xdr:cNvSpPr>
          <a:spLocks noChangeAspect="1" noChangeArrowheads="1"/>
        </xdr:cNvSpPr>
      </xdr:nvSpPr>
      <xdr:spPr bwMode="auto">
        <a:xfrm>
          <a:off x="16627929" y="949778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27213</xdr:colOff>
      <xdr:row>37</xdr:row>
      <xdr:rowOff>68034</xdr:rowOff>
    </xdr:from>
    <xdr:ext cx="1551214" cy="1319893"/>
    <xdr:pic>
      <xdr:nvPicPr>
        <xdr:cNvPr id="162" name="Picture 161">
          <a:extLst>
            <a:ext uri="{FF2B5EF4-FFF2-40B4-BE49-F238E27FC236}">
              <a16:creationId xmlns:a16="http://schemas.microsoft.com/office/drawing/2014/main" id="{FBAE9048-8A61-49C8-8D2D-2B51881B1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042820" y="9565820"/>
          <a:ext cx="1551214" cy="1319893"/>
        </a:xfrm>
        <a:prstGeom prst="rect">
          <a:avLst/>
        </a:prstGeom>
      </xdr:spPr>
    </xdr:pic>
    <xdr:clientData/>
  </xdr:oneCellAnchor>
  <xdr:twoCellAnchor editAs="oneCell">
    <xdr:from>
      <xdr:col>11</xdr:col>
      <xdr:colOff>68036</xdr:colOff>
      <xdr:row>42</xdr:row>
      <xdr:rowOff>13607</xdr:rowOff>
    </xdr:from>
    <xdr:to>
      <xdr:col>12</xdr:col>
      <xdr:colOff>925285</xdr:colOff>
      <xdr:row>45</xdr:row>
      <xdr:rowOff>172381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49B2222-9C98-4069-B782-924749BF6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824857" y="11212286"/>
          <a:ext cx="1469571" cy="1179309"/>
        </a:xfrm>
        <a:prstGeom prst="rect">
          <a:avLst/>
        </a:prstGeom>
      </xdr:spPr>
    </xdr:pic>
    <xdr:clientData/>
  </xdr:twoCellAnchor>
  <xdr:twoCellAnchor editAs="oneCell">
    <xdr:from>
      <xdr:col>14</xdr:col>
      <xdr:colOff>27215</xdr:colOff>
      <xdr:row>43</xdr:row>
      <xdr:rowOff>54428</xdr:rowOff>
    </xdr:from>
    <xdr:to>
      <xdr:col>16</xdr:col>
      <xdr:colOff>40823</xdr:colOff>
      <xdr:row>46</xdr:row>
      <xdr:rowOff>27214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3C07A9E-D119-4F0F-B373-A27A9CA7B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655144" y="11593285"/>
          <a:ext cx="1238250" cy="993322"/>
        </a:xfrm>
        <a:prstGeom prst="rect">
          <a:avLst/>
        </a:prstGeom>
      </xdr:spPr>
    </xdr:pic>
    <xdr:clientData/>
  </xdr:twoCellAnchor>
  <xdr:twoCellAnchor editAs="oneCell">
    <xdr:from>
      <xdr:col>12</xdr:col>
      <xdr:colOff>952500</xdr:colOff>
      <xdr:row>49</xdr:row>
      <xdr:rowOff>217715</xdr:rowOff>
    </xdr:from>
    <xdr:to>
      <xdr:col>14</xdr:col>
      <xdr:colOff>160381</xdr:colOff>
      <xdr:row>52</xdr:row>
      <xdr:rowOff>235275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B136357-6E45-41EA-B4E8-92AE3D0264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321643" y="13797644"/>
          <a:ext cx="1466667" cy="1038095"/>
        </a:xfrm>
        <a:prstGeom prst="rect">
          <a:avLst/>
        </a:prstGeom>
      </xdr:spPr>
    </xdr:pic>
    <xdr:clientData/>
  </xdr:twoCellAnchor>
  <xdr:twoCellAnchor editAs="oneCell">
    <xdr:from>
      <xdr:col>9</xdr:col>
      <xdr:colOff>204107</xdr:colOff>
      <xdr:row>41</xdr:row>
      <xdr:rowOff>95250</xdr:rowOff>
    </xdr:from>
    <xdr:to>
      <xdr:col>9</xdr:col>
      <xdr:colOff>1374320</xdr:colOff>
      <xdr:row>44</xdr:row>
      <xdr:rowOff>285750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4A4CF69-1BA4-4C1F-9686-66694663B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498036" y="10953750"/>
          <a:ext cx="1170213" cy="1211036"/>
        </a:xfrm>
        <a:prstGeom prst="rect">
          <a:avLst/>
        </a:prstGeom>
      </xdr:spPr>
    </xdr:pic>
    <xdr:clientData/>
  </xdr:twoCellAnchor>
  <xdr:twoCellAnchor editAs="oneCell">
    <xdr:from>
      <xdr:col>9</xdr:col>
      <xdr:colOff>108857</xdr:colOff>
      <xdr:row>37</xdr:row>
      <xdr:rowOff>204107</xdr:rowOff>
    </xdr:from>
    <xdr:to>
      <xdr:col>9</xdr:col>
      <xdr:colOff>1455964</xdr:colOff>
      <xdr:row>40</xdr:row>
      <xdr:rowOff>231322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BA5C4A9-AC94-420B-8F2D-8DE1A8384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402786" y="9701893"/>
          <a:ext cx="1347107" cy="1047750"/>
        </a:xfrm>
        <a:prstGeom prst="rect">
          <a:avLst/>
        </a:prstGeom>
      </xdr:spPr>
    </xdr:pic>
    <xdr:clientData/>
  </xdr:twoCellAnchor>
  <xdr:twoCellAnchor editAs="oneCell">
    <xdr:from>
      <xdr:col>9</xdr:col>
      <xdr:colOff>136072</xdr:colOff>
      <xdr:row>33</xdr:row>
      <xdr:rowOff>40821</xdr:rowOff>
    </xdr:from>
    <xdr:to>
      <xdr:col>9</xdr:col>
      <xdr:colOff>1510392</xdr:colOff>
      <xdr:row>36</xdr:row>
      <xdr:rowOff>305999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220ADDD-1094-46BF-9556-FE53086B2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430001" y="8177892"/>
          <a:ext cx="1374320" cy="1285714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190500</xdr:colOff>
      <xdr:row>49</xdr:row>
      <xdr:rowOff>163286</xdr:rowOff>
    </xdr:from>
    <xdr:to>
      <xdr:col>9</xdr:col>
      <xdr:colOff>1360714</xdr:colOff>
      <xdr:row>52</xdr:row>
      <xdr:rowOff>258538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FDD511AC-5583-4840-B2CC-B7CD873B4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84429" y="13743215"/>
          <a:ext cx="1170214" cy="111578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63501</xdr:colOff>
      <xdr:row>0</xdr:row>
      <xdr:rowOff>307975</xdr:rowOff>
    </xdr:from>
    <xdr:ext cx="1936750" cy="1488531"/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1" y="307975"/>
          <a:ext cx="1936750" cy="1488531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13607</xdr:colOff>
      <xdr:row>0</xdr:row>
      <xdr:rowOff>68037</xdr:rowOff>
    </xdr:from>
    <xdr:ext cx="1279071" cy="895350"/>
    <xdr:pic>
      <xdr:nvPicPr>
        <xdr:cNvPr id="2" name="Picture 1">
          <a:extLst>
            <a:ext uri="{FF2B5EF4-FFF2-40B4-BE49-F238E27FC236}">
              <a16:creationId xmlns:a16="http://schemas.microsoft.com/office/drawing/2014/main" id="{0AD005A4-DF69-45F7-8546-2DAB82FC5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07" y="68037"/>
          <a:ext cx="1279071" cy="89535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11</xdr:row>
      <xdr:rowOff>0</xdr:rowOff>
    </xdr:from>
    <xdr:ext cx="304800" cy="304800"/>
    <xdr:sp macro="" textlink="">
      <xdr:nvSpPr>
        <xdr:cNvPr id="3" name="AutoShape 1" descr="Káº¿t quáº£ hÃ¬nh áº£nh cho giáº¥y giÃ¡p">
          <a:extLst>
            <a:ext uri="{FF2B5EF4-FFF2-40B4-BE49-F238E27FC236}">
              <a16:creationId xmlns:a16="http://schemas.microsoft.com/office/drawing/2014/main" id="{634F0730-2E36-4DB6-8690-57E5A5275504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47339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4" name="AutoShape 2" descr="Káº¿t quáº£ hÃ¬nh áº£nh cho giáº¥y giÃ¡p">
          <a:extLst>
            <a:ext uri="{FF2B5EF4-FFF2-40B4-BE49-F238E27FC236}">
              <a16:creationId xmlns:a16="http://schemas.microsoft.com/office/drawing/2014/main" id="{8BED9884-8DEE-4568-9B4E-3E68F150F454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9</xdr:row>
      <xdr:rowOff>0</xdr:rowOff>
    </xdr:from>
    <xdr:ext cx="304800" cy="304800"/>
    <xdr:sp macro="" textlink="">
      <xdr:nvSpPr>
        <xdr:cNvPr id="5" name="AutoShape 3" descr="Káº¿t quáº£ hÃ¬nh áº£nh cho giáº¥y giÃ¡p">
          <a:extLst>
            <a:ext uri="{FF2B5EF4-FFF2-40B4-BE49-F238E27FC236}">
              <a16:creationId xmlns:a16="http://schemas.microsoft.com/office/drawing/2014/main" id="{125C77A6-330A-40FF-B856-8FFD23E8CED1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4048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13</xdr:row>
      <xdr:rowOff>0</xdr:rowOff>
    </xdr:from>
    <xdr:ext cx="304800" cy="304800"/>
    <xdr:sp macro="" textlink="">
      <xdr:nvSpPr>
        <xdr:cNvPr id="6" name="AutoShape 4" descr="Káº¿t quáº£ hÃ¬nh áº£nh cho giáº¥y giÃ¡p">
          <a:extLst>
            <a:ext uri="{FF2B5EF4-FFF2-40B4-BE49-F238E27FC236}">
              <a16:creationId xmlns:a16="http://schemas.microsoft.com/office/drawing/2014/main" id="{2ED7BC61-9CC7-4970-944A-F018CF3F7604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7" name="AutoShape 5" descr="Káº¿t quáº£ hÃ¬nh áº£nh cho giáº¥y giÃ¡p">
          <a:extLst>
            <a:ext uri="{FF2B5EF4-FFF2-40B4-BE49-F238E27FC236}">
              <a16:creationId xmlns:a16="http://schemas.microsoft.com/office/drawing/2014/main" id="{504ABED4-B2BA-4B53-9568-75CCC2C9C1A8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20</xdr:col>
      <xdr:colOff>152402</xdr:colOff>
      <xdr:row>19</xdr:row>
      <xdr:rowOff>217712</xdr:rowOff>
    </xdr:from>
    <xdr:ext cx="1489983" cy="1102179"/>
    <xdr:pic>
      <xdr:nvPicPr>
        <xdr:cNvPr id="8" name="Picture 7">
          <a:extLst>
            <a:ext uri="{FF2B5EF4-FFF2-40B4-BE49-F238E27FC236}">
              <a16:creationId xmlns:a16="http://schemas.microsoft.com/office/drawing/2014/main" id="{7C0E1744-D228-47A5-B3F6-DCE2C9DDD1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40652" y="7751987"/>
          <a:ext cx="1489983" cy="1102179"/>
        </a:xfrm>
        <a:prstGeom prst="rect">
          <a:avLst/>
        </a:prstGeom>
      </xdr:spPr>
    </xdr:pic>
    <xdr:clientData/>
  </xdr:oneCellAnchor>
  <xdr:oneCellAnchor>
    <xdr:from>
      <xdr:col>11</xdr:col>
      <xdr:colOff>503464</xdr:colOff>
      <xdr:row>6</xdr:row>
      <xdr:rowOff>81643</xdr:rowOff>
    </xdr:from>
    <xdr:ext cx="1415143" cy="1034143"/>
    <xdr:pic>
      <xdr:nvPicPr>
        <xdr:cNvPr id="9" name="Picture 8" descr="http://www.trungtamvanphongpham.vn/pictures_products/rqo1291426167.jpg">
          <a:extLst>
            <a:ext uri="{FF2B5EF4-FFF2-40B4-BE49-F238E27FC236}">
              <a16:creationId xmlns:a16="http://schemas.microsoft.com/office/drawing/2014/main" id="{D69139BD-1364-4FF9-B30A-456D4CB731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4267089" y="3101068"/>
          <a:ext cx="1415143" cy="1034143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0" name="AutoShape 5" descr="Káº¿t quáº£ hÃ¬nh áº£nh cho giáº¥y giÃ¡p">
          <a:extLst>
            <a:ext uri="{FF2B5EF4-FFF2-40B4-BE49-F238E27FC236}">
              <a16:creationId xmlns:a16="http://schemas.microsoft.com/office/drawing/2014/main" id="{3574BE65-FE8D-46C7-8950-4AC14615C5AC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1" name="AutoShape 5" descr="Káº¿t quáº£ hÃ¬nh áº£nh cho giáº¥y giÃ¡p">
          <a:extLst>
            <a:ext uri="{FF2B5EF4-FFF2-40B4-BE49-F238E27FC236}">
              <a16:creationId xmlns:a16="http://schemas.microsoft.com/office/drawing/2014/main" id="{051E5DFE-42BB-4297-9726-6894D598BF61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13</xdr:row>
      <xdr:rowOff>122464</xdr:rowOff>
    </xdr:from>
    <xdr:ext cx="304800" cy="304800"/>
    <xdr:sp macro="" textlink="">
      <xdr:nvSpPr>
        <xdr:cNvPr id="12" name="AutoShape 4" descr="Káº¿t quáº£ hÃ¬nh áº£nh cho giáº¥y giÃ¡p">
          <a:extLst>
            <a:ext uri="{FF2B5EF4-FFF2-40B4-BE49-F238E27FC236}">
              <a16:creationId xmlns:a16="http://schemas.microsoft.com/office/drawing/2014/main" id="{8556D245-AD85-46C7-BAA0-B32B51A4953C}"/>
            </a:ext>
          </a:extLst>
        </xdr:cNvPr>
        <xdr:cNvSpPr>
          <a:spLocks noChangeAspect="1" noChangeArrowheads="1"/>
        </xdr:cNvSpPr>
      </xdr:nvSpPr>
      <xdr:spPr bwMode="auto">
        <a:xfrm>
          <a:off x="15121618" y="559933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3" name="AutoShape 5" descr="Káº¿t quáº£ hÃ¬nh áº£nh cho giáº¥y giÃ¡p">
          <a:extLst>
            <a:ext uri="{FF2B5EF4-FFF2-40B4-BE49-F238E27FC236}">
              <a16:creationId xmlns:a16="http://schemas.microsoft.com/office/drawing/2014/main" id="{BEA83EB4-32BD-4334-B906-A84CD6E709AC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15</xdr:col>
      <xdr:colOff>408216</xdr:colOff>
      <xdr:row>15</xdr:row>
      <xdr:rowOff>190498</xdr:rowOff>
    </xdr:from>
    <xdr:to>
      <xdr:col>18</xdr:col>
      <xdr:colOff>2</xdr:colOff>
      <xdr:row>19</xdr:row>
      <xdr:rowOff>13606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6408A9F-1570-47E3-98C0-FC97243F9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48466" y="6353173"/>
          <a:ext cx="1420586" cy="1194708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5" name="AutoShape 1" descr="Káº¿t quáº£ hÃ¬nh áº£nh cho giáº¥y giÃ¡p">
          <a:extLst>
            <a:ext uri="{FF2B5EF4-FFF2-40B4-BE49-F238E27FC236}">
              <a16:creationId xmlns:a16="http://schemas.microsoft.com/office/drawing/2014/main" id="{E6132FFE-F30D-48BF-BC68-D0A06FB891F2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16" name="AutoShape 2" descr="Káº¿t quáº£ hÃ¬nh áº£nh cho giáº¥y giÃ¡p">
          <a:extLst>
            <a:ext uri="{FF2B5EF4-FFF2-40B4-BE49-F238E27FC236}">
              <a16:creationId xmlns:a16="http://schemas.microsoft.com/office/drawing/2014/main" id="{26AED928-5FDC-461A-9AF6-0CCF9CD917F8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13</xdr:row>
      <xdr:rowOff>0</xdr:rowOff>
    </xdr:from>
    <xdr:ext cx="304800" cy="304800"/>
    <xdr:sp macro="" textlink="">
      <xdr:nvSpPr>
        <xdr:cNvPr id="17" name="AutoShape 3" descr="Káº¿t quáº£ hÃ¬nh áº£nh cho giáº¥y giÃ¡p">
          <a:extLst>
            <a:ext uri="{FF2B5EF4-FFF2-40B4-BE49-F238E27FC236}">
              <a16:creationId xmlns:a16="http://schemas.microsoft.com/office/drawing/2014/main" id="{4A3F5CA2-2ECA-41D3-A6A4-1D4F39E165DE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18" name="AutoShape 4" descr="Káº¿t quáº£ hÃ¬nh áº£nh cho giáº¥y giÃ¡p">
          <a:extLst>
            <a:ext uri="{FF2B5EF4-FFF2-40B4-BE49-F238E27FC236}">
              <a16:creationId xmlns:a16="http://schemas.microsoft.com/office/drawing/2014/main" id="{B2C0F8D1-CD0A-4313-B3AC-0304B81CC040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9" name="AutoShape 5" descr="Káº¿t quáº£ hÃ¬nh áº£nh cho giáº¥y giÃ¡p">
          <a:extLst>
            <a:ext uri="{FF2B5EF4-FFF2-40B4-BE49-F238E27FC236}">
              <a16:creationId xmlns:a16="http://schemas.microsoft.com/office/drawing/2014/main" id="{59A0F3BA-B433-4B70-8274-FBDF749D645E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0" name="AutoShape 5" descr="Káº¿t quáº£ hÃ¬nh áº£nh cho giáº¥y giÃ¡p">
          <a:extLst>
            <a:ext uri="{FF2B5EF4-FFF2-40B4-BE49-F238E27FC236}">
              <a16:creationId xmlns:a16="http://schemas.microsoft.com/office/drawing/2014/main" id="{82C83984-B774-4118-B503-0172B6B054DA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1" name="AutoShape 5" descr="Káº¿t quáº£ hÃ¬nh áº£nh cho giáº¥y giÃ¡p">
          <a:extLst>
            <a:ext uri="{FF2B5EF4-FFF2-40B4-BE49-F238E27FC236}">
              <a16:creationId xmlns:a16="http://schemas.microsoft.com/office/drawing/2014/main" id="{0C84D696-41EA-4E47-B686-84779797906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22" name="AutoShape 4" descr="Káº¿t quáº£ hÃ¬nh áº£nh cho giáº¥y giÃ¡p">
          <a:extLst>
            <a:ext uri="{FF2B5EF4-FFF2-40B4-BE49-F238E27FC236}">
              <a16:creationId xmlns:a16="http://schemas.microsoft.com/office/drawing/2014/main" id="{4BEA600F-2907-4921-9A93-E56E67FC26C3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3" name="AutoShape 5" descr="Káº¿t quáº£ hÃ¬nh áº£nh cho giáº¥y giÃ¡p">
          <a:extLst>
            <a:ext uri="{FF2B5EF4-FFF2-40B4-BE49-F238E27FC236}">
              <a16:creationId xmlns:a16="http://schemas.microsoft.com/office/drawing/2014/main" id="{1F2B49D6-BD9B-4918-AA77-6627C36FAD7A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4" name="AutoShape 1" descr="Káº¿t quáº£ hÃ¬nh áº£nh cho giáº¥y giÃ¡p">
          <a:extLst>
            <a:ext uri="{FF2B5EF4-FFF2-40B4-BE49-F238E27FC236}">
              <a16:creationId xmlns:a16="http://schemas.microsoft.com/office/drawing/2014/main" id="{29D2ADD4-2BD9-44A2-BB7F-DD5EA76F289C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25</xdr:row>
      <xdr:rowOff>0</xdr:rowOff>
    </xdr:from>
    <xdr:ext cx="304800" cy="304800"/>
    <xdr:sp macro="" textlink="">
      <xdr:nvSpPr>
        <xdr:cNvPr id="25" name="AutoShape 2" descr="Káº¿t quáº£ hÃ¬nh áº£nh cho giáº¥y giÃ¡p">
          <a:extLst>
            <a:ext uri="{FF2B5EF4-FFF2-40B4-BE49-F238E27FC236}">
              <a16:creationId xmlns:a16="http://schemas.microsoft.com/office/drawing/2014/main" id="{25B5059D-232E-48AC-8FC9-085F884FE0FF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26" name="AutoShape 3" descr="Káº¿t quáº£ hÃ¬nh áº£nh cho giáº¥y giÃ¡p">
          <a:extLst>
            <a:ext uri="{FF2B5EF4-FFF2-40B4-BE49-F238E27FC236}">
              <a16:creationId xmlns:a16="http://schemas.microsoft.com/office/drawing/2014/main" id="{E57394D7-158F-4C3B-951B-1D83883D7BDD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9</xdr:col>
      <xdr:colOff>104777</xdr:colOff>
      <xdr:row>5</xdr:row>
      <xdr:rowOff>103416</xdr:rowOff>
    </xdr:from>
    <xdr:ext cx="1392009" cy="1121228"/>
    <xdr:pic>
      <xdr:nvPicPr>
        <xdr:cNvPr id="27" name="Picture 26">
          <a:extLst>
            <a:ext uri="{FF2B5EF4-FFF2-40B4-BE49-F238E27FC236}">
              <a16:creationId xmlns:a16="http://schemas.microsoft.com/office/drawing/2014/main" id="{7BE6FCE1-9155-4DF9-87EB-A18BC10F9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398706" y="2797630"/>
          <a:ext cx="1392009" cy="1121228"/>
        </a:xfrm>
        <a:prstGeom prst="rect">
          <a:avLst/>
        </a:prstGeom>
      </xdr:spPr>
    </xdr:pic>
    <xdr:clientData/>
  </xdr:oneCellAnchor>
  <xdr:twoCellAnchor editAs="oneCell">
    <xdr:from>
      <xdr:col>17</xdr:col>
      <xdr:colOff>367394</xdr:colOff>
      <xdr:row>7</xdr:row>
      <xdr:rowOff>299358</xdr:rowOff>
    </xdr:from>
    <xdr:to>
      <xdr:col>20</xdr:col>
      <xdr:colOff>18710</xdr:colOff>
      <xdr:row>11</xdr:row>
      <xdr:rowOff>108857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86008D9-A3C3-4C9A-8CB8-5D36D4C9B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26844" y="3661683"/>
          <a:ext cx="1480116" cy="1181099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340179</xdr:colOff>
      <xdr:row>8</xdr:row>
      <xdr:rowOff>176892</xdr:rowOff>
    </xdr:from>
    <xdr:to>
      <xdr:col>15</xdr:col>
      <xdr:colOff>372071</xdr:colOff>
      <xdr:row>12</xdr:row>
      <xdr:rowOff>40821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6D422BE1-E2C3-406C-B09D-B1E3F6704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61229" y="3882117"/>
          <a:ext cx="1251092" cy="1235529"/>
        </a:xfrm>
        <a:prstGeom prst="rect">
          <a:avLst/>
        </a:prstGeom>
      </xdr:spPr>
    </xdr:pic>
    <xdr:clientData/>
  </xdr:twoCellAnchor>
  <xdr:twoCellAnchor editAs="oneCell">
    <xdr:from>
      <xdr:col>12</xdr:col>
      <xdr:colOff>299357</xdr:colOff>
      <xdr:row>17</xdr:row>
      <xdr:rowOff>95251</xdr:rowOff>
    </xdr:from>
    <xdr:to>
      <xdr:col>13</xdr:col>
      <xdr:colOff>136070</xdr:colOff>
      <xdr:row>20</xdr:row>
      <xdr:rowOff>312964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5A54497D-FB3E-4485-9153-8B3A5E3BB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72582" y="6943726"/>
          <a:ext cx="1484538" cy="1246413"/>
        </a:xfrm>
        <a:prstGeom prst="rect">
          <a:avLst/>
        </a:prstGeom>
      </xdr:spPr>
    </xdr:pic>
    <xdr:clientData/>
  </xdr:twoCellAnchor>
  <xdr:twoCellAnchor editAs="oneCell">
    <xdr:from>
      <xdr:col>12</xdr:col>
      <xdr:colOff>163285</xdr:colOff>
      <xdr:row>20</xdr:row>
      <xdr:rowOff>204108</xdr:rowOff>
    </xdr:from>
    <xdr:to>
      <xdr:col>13</xdr:col>
      <xdr:colOff>68036</xdr:colOff>
      <xdr:row>24</xdr:row>
      <xdr:rowOff>54430</xdr:rowOff>
    </xdr:to>
    <xdr:pic>
      <xdr:nvPicPr>
        <xdr:cNvPr id="31" name="Picture 30" descr="GIẤY NOTE">
          <a:extLst>
            <a:ext uri="{FF2B5EF4-FFF2-40B4-BE49-F238E27FC236}">
              <a16:creationId xmlns:a16="http://schemas.microsoft.com/office/drawing/2014/main" id="{DA702FA7-5C0F-40A2-BD36-68E43E1BE80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145"/>
        <a:stretch/>
      </xdr:blipFill>
      <xdr:spPr bwMode="auto">
        <a:xfrm>
          <a:off x="14536510" y="8081283"/>
          <a:ext cx="1552576" cy="1183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81643</xdr:colOff>
      <xdr:row>3</xdr:row>
      <xdr:rowOff>462642</xdr:rowOff>
    </xdr:from>
    <xdr:to>
      <xdr:col>15</xdr:col>
      <xdr:colOff>299357</xdr:colOff>
      <xdr:row>4</xdr:row>
      <xdr:rowOff>1156607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7DD0AC7A-6B7B-4A04-A210-6EA00C5F6F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097250" y="1455963"/>
          <a:ext cx="1442357" cy="117021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13607</xdr:colOff>
      <xdr:row>0</xdr:row>
      <xdr:rowOff>68037</xdr:rowOff>
    </xdr:from>
    <xdr:ext cx="1279071" cy="895350"/>
    <xdr:pic>
      <xdr:nvPicPr>
        <xdr:cNvPr id="2" name="Picture 1">
          <a:extLst>
            <a:ext uri="{FF2B5EF4-FFF2-40B4-BE49-F238E27FC236}">
              <a16:creationId xmlns:a16="http://schemas.microsoft.com/office/drawing/2014/main" id="{06438024-30CF-4C98-B0CE-109AA0A5B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07" y="68037"/>
          <a:ext cx="1279071" cy="89535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11</xdr:row>
      <xdr:rowOff>0</xdr:rowOff>
    </xdr:from>
    <xdr:ext cx="304800" cy="304800"/>
    <xdr:sp macro="" textlink="">
      <xdr:nvSpPr>
        <xdr:cNvPr id="3" name="AutoShape 1" descr="Káº¿t quáº£ hÃ¬nh áº£nh cho giáº¥y giÃ¡p">
          <a:extLst>
            <a:ext uri="{FF2B5EF4-FFF2-40B4-BE49-F238E27FC236}">
              <a16:creationId xmlns:a16="http://schemas.microsoft.com/office/drawing/2014/main" id="{5C3C917A-E449-4349-8D25-9E0BEBB75358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47339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4" name="AutoShape 2" descr="Káº¿t quáº£ hÃ¬nh áº£nh cho giáº¥y giÃ¡p">
          <a:extLst>
            <a:ext uri="{FF2B5EF4-FFF2-40B4-BE49-F238E27FC236}">
              <a16:creationId xmlns:a16="http://schemas.microsoft.com/office/drawing/2014/main" id="{D447B75A-F760-4445-9184-A814528A7940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9</xdr:row>
      <xdr:rowOff>0</xdr:rowOff>
    </xdr:from>
    <xdr:ext cx="304800" cy="304800"/>
    <xdr:sp macro="" textlink="">
      <xdr:nvSpPr>
        <xdr:cNvPr id="5" name="AutoShape 3" descr="Káº¿t quáº£ hÃ¬nh áº£nh cho giáº¥y giÃ¡p">
          <a:extLst>
            <a:ext uri="{FF2B5EF4-FFF2-40B4-BE49-F238E27FC236}">
              <a16:creationId xmlns:a16="http://schemas.microsoft.com/office/drawing/2014/main" id="{A4A6E48C-9E9D-4EA2-A880-016564377921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4048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13</xdr:row>
      <xdr:rowOff>0</xdr:rowOff>
    </xdr:from>
    <xdr:ext cx="304800" cy="304800"/>
    <xdr:sp macro="" textlink="">
      <xdr:nvSpPr>
        <xdr:cNvPr id="6" name="AutoShape 4" descr="Káº¿t quáº£ hÃ¬nh áº£nh cho giáº¥y giÃ¡p">
          <a:extLst>
            <a:ext uri="{FF2B5EF4-FFF2-40B4-BE49-F238E27FC236}">
              <a16:creationId xmlns:a16="http://schemas.microsoft.com/office/drawing/2014/main" id="{50CF055C-BD9A-4D74-80E9-6BE714FEB61B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7" name="AutoShape 5" descr="Káº¿t quáº£ hÃ¬nh áº£nh cho giáº¥y giÃ¡p">
          <a:extLst>
            <a:ext uri="{FF2B5EF4-FFF2-40B4-BE49-F238E27FC236}">
              <a16:creationId xmlns:a16="http://schemas.microsoft.com/office/drawing/2014/main" id="{CDBF12F3-0AE8-428A-A072-92086DE5A27E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20</xdr:col>
      <xdr:colOff>152402</xdr:colOff>
      <xdr:row>19</xdr:row>
      <xdr:rowOff>217712</xdr:rowOff>
    </xdr:from>
    <xdr:ext cx="1489983" cy="1102179"/>
    <xdr:pic>
      <xdr:nvPicPr>
        <xdr:cNvPr id="8" name="Picture 7">
          <a:extLst>
            <a:ext uri="{FF2B5EF4-FFF2-40B4-BE49-F238E27FC236}">
              <a16:creationId xmlns:a16="http://schemas.microsoft.com/office/drawing/2014/main" id="{E5D83102-D6A5-40E2-9D93-263522880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40652" y="7751987"/>
          <a:ext cx="1489983" cy="1102179"/>
        </a:xfrm>
        <a:prstGeom prst="rect">
          <a:avLst/>
        </a:prstGeom>
      </xdr:spPr>
    </xdr:pic>
    <xdr:clientData/>
  </xdr:oneCellAnchor>
  <xdr:oneCellAnchor>
    <xdr:from>
      <xdr:col>11</xdr:col>
      <xdr:colOff>503464</xdr:colOff>
      <xdr:row>6</xdr:row>
      <xdr:rowOff>81643</xdr:rowOff>
    </xdr:from>
    <xdr:ext cx="1415143" cy="1034143"/>
    <xdr:pic>
      <xdr:nvPicPr>
        <xdr:cNvPr id="9" name="Picture 8" descr="http://www.trungtamvanphongpham.vn/pictures_products/rqo1291426167.jpg">
          <a:extLst>
            <a:ext uri="{FF2B5EF4-FFF2-40B4-BE49-F238E27FC236}">
              <a16:creationId xmlns:a16="http://schemas.microsoft.com/office/drawing/2014/main" id="{C52B08D6-C7AE-495F-A12C-192A5D4522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4267089" y="3101068"/>
          <a:ext cx="1415143" cy="1034143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0" name="AutoShape 5" descr="Káº¿t quáº£ hÃ¬nh áº£nh cho giáº¥y giÃ¡p">
          <a:extLst>
            <a:ext uri="{FF2B5EF4-FFF2-40B4-BE49-F238E27FC236}">
              <a16:creationId xmlns:a16="http://schemas.microsoft.com/office/drawing/2014/main" id="{457B5DEA-8336-4425-9AEA-967BAA3082E7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1" name="AutoShape 5" descr="Káº¿t quáº£ hÃ¬nh áº£nh cho giáº¥y giÃ¡p">
          <a:extLst>
            <a:ext uri="{FF2B5EF4-FFF2-40B4-BE49-F238E27FC236}">
              <a16:creationId xmlns:a16="http://schemas.microsoft.com/office/drawing/2014/main" id="{C7D79980-2103-4F10-ACB0-08BF0D7E5C2F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13</xdr:row>
      <xdr:rowOff>122464</xdr:rowOff>
    </xdr:from>
    <xdr:ext cx="304800" cy="304800"/>
    <xdr:sp macro="" textlink="">
      <xdr:nvSpPr>
        <xdr:cNvPr id="12" name="AutoShape 4" descr="Káº¿t quáº£ hÃ¬nh áº£nh cho giáº¥y giÃ¡p">
          <a:extLst>
            <a:ext uri="{FF2B5EF4-FFF2-40B4-BE49-F238E27FC236}">
              <a16:creationId xmlns:a16="http://schemas.microsoft.com/office/drawing/2014/main" id="{F56E81C2-54E8-47EC-934D-DA5ADDC321F9}"/>
            </a:ext>
          </a:extLst>
        </xdr:cNvPr>
        <xdr:cNvSpPr>
          <a:spLocks noChangeAspect="1" noChangeArrowheads="1"/>
        </xdr:cNvSpPr>
      </xdr:nvSpPr>
      <xdr:spPr bwMode="auto">
        <a:xfrm>
          <a:off x="15121618" y="559933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3" name="AutoShape 5" descr="Káº¿t quáº£ hÃ¬nh áº£nh cho giáº¥y giÃ¡p">
          <a:extLst>
            <a:ext uri="{FF2B5EF4-FFF2-40B4-BE49-F238E27FC236}">
              <a16:creationId xmlns:a16="http://schemas.microsoft.com/office/drawing/2014/main" id="{969F2DD9-F1D5-4596-9BFA-D9AA97C88536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15</xdr:col>
      <xdr:colOff>408216</xdr:colOff>
      <xdr:row>15</xdr:row>
      <xdr:rowOff>190498</xdr:rowOff>
    </xdr:from>
    <xdr:to>
      <xdr:col>18</xdr:col>
      <xdr:colOff>2</xdr:colOff>
      <xdr:row>19</xdr:row>
      <xdr:rowOff>13606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EEDA181-C756-42A7-AF5B-2571A4005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48466" y="6353173"/>
          <a:ext cx="1420586" cy="1194708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5" name="AutoShape 1" descr="Káº¿t quáº£ hÃ¬nh áº£nh cho giáº¥y giÃ¡p">
          <a:extLst>
            <a:ext uri="{FF2B5EF4-FFF2-40B4-BE49-F238E27FC236}">
              <a16:creationId xmlns:a16="http://schemas.microsoft.com/office/drawing/2014/main" id="{C6640BE9-B640-48E9-9924-EC41E7A3FEE5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16" name="AutoShape 2" descr="Káº¿t quáº£ hÃ¬nh áº£nh cho giáº¥y giÃ¡p">
          <a:extLst>
            <a:ext uri="{FF2B5EF4-FFF2-40B4-BE49-F238E27FC236}">
              <a16:creationId xmlns:a16="http://schemas.microsoft.com/office/drawing/2014/main" id="{32DCD80B-30C1-4BFF-ADEB-E69029D43791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13</xdr:row>
      <xdr:rowOff>0</xdr:rowOff>
    </xdr:from>
    <xdr:ext cx="304800" cy="304800"/>
    <xdr:sp macro="" textlink="">
      <xdr:nvSpPr>
        <xdr:cNvPr id="17" name="AutoShape 3" descr="Káº¿t quáº£ hÃ¬nh áº£nh cho giáº¥y giÃ¡p">
          <a:extLst>
            <a:ext uri="{FF2B5EF4-FFF2-40B4-BE49-F238E27FC236}">
              <a16:creationId xmlns:a16="http://schemas.microsoft.com/office/drawing/2014/main" id="{504140B7-0AD4-4B1E-9D0F-9A73AD5D29A9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18" name="AutoShape 4" descr="Káº¿t quáº£ hÃ¬nh áº£nh cho giáº¥y giÃ¡p">
          <a:extLst>
            <a:ext uri="{FF2B5EF4-FFF2-40B4-BE49-F238E27FC236}">
              <a16:creationId xmlns:a16="http://schemas.microsoft.com/office/drawing/2014/main" id="{84806BD1-4FFE-41C8-A0C7-EE4C49C7AA82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9" name="AutoShape 5" descr="Káº¿t quáº£ hÃ¬nh áº£nh cho giáº¥y giÃ¡p">
          <a:extLst>
            <a:ext uri="{FF2B5EF4-FFF2-40B4-BE49-F238E27FC236}">
              <a16:creationId xmlns:a16="http://schemas.microsoft.com/office/drawing/2014/main" id="{3E3E5877-FD05-4A1A-B688-CAFDEA07DDC7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0" name="AutoShape 5" descr="Káº¿t quáº£ hÃ¬nh áº£nh cho giáº¥y giÃ¡p">
          <a:extLst>
            <a:ext uri="{FF2B5EF4-FFF2-40B4-BE49-F238E27FC236}">
              <a16:creationId xmlns:a16="http://schemas.microsoft.com/office/drawing/2014/main" id="{FF5C476F-3973-4FB4-9195-296E1DCE2F37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1" name="AutoShape 5" descr="Káº¿t quáº£ hÃ¬nh áº£nh cho giáº¥y giÃ¡p">
          <a:extLst>
            <a:ext uri="{FF2B5EF4-FFF2-40B4-BE49-F238E27FC236}">
              <a16:creationId xmlns:a16="http://schemas.microsoft.com/office/drawing/2014/main" id="{CE3476E4-3AF6-4948-B9AB-2277E9047B73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22" name="AutoShape 4" descr="Káº¿t quáº£ hÃ¬nh áº£nh cho giáº¥y giÃ¡p">
          <a:extLst>
            <a:ext uri="{FF2B5EF4-FFF2-40B4-BE49-F238E27FC236}">
              <a16:creationId xmlns:a16="http://schemas.microsoft.com/office/drawing/2014/main" id="{E70BF992-DEC5-4C91-B2A1-694AB608E084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3" name="AutoShape 5" descr="Káº¿t quáº£ hÃ¬nh áº£nh cho giáº¥y giÃ¡p">
          <a:extLst>
            <a:ext uri="{FF2B5EF4-FFF2-40B4-BE49-F238E27FC236}">
              <a16:creationId xmlns:a16="http://schemas.microsoft.com/office/drawing/2014/main" id="{C102A71E-7316-4048-B783-0756EDB4141F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4" name="AutoShape 1" descr="Káº¿t quáº£ hÃ¬nh áº£nh cho giáº¥y giÃ¡p">
          <a:extLst>
            <a:ext uri="{FF2B5EF4-FFF2-40B4-BE49-F238E27FC236}">
              <a16:creationId xmlns:a16="http://schemas.microsoft.com/office/drawing/2014/main" id="{E8BD0786-D1F4-4A45-A002-AA3C2CEFEC3B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25</xdr:row>
      <xdr:rowOff>0</xdr:rowOff>
    </xdr:from>
    <xdr:ext cx="304800" cy="304800"/>
    <xdr:sp macro="" textlink="">
      <xdr:nvSpPr>
        <xdr:cNvPr id="25" name="AutoShape 2" descr="Káº¿t quáº£ hÃ¬nh áº£nh cho giáº¥y giÃ¡p">
          <a:extLst>
            <a:ext uri="{FF2B5EF4-FFF2-40B4-BE49-F238E27FC236}">
              <a16:creationId xmlns:a16="http://schemas.microsoft.com/office/drawing/2014/main" id="{6A64EED8-B237-4430-B76E-BE1F34E47957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26" name="AutoShape 3" descr="Káº¿t quáº£ hÃ¬nh áº£nh cho giáº¥y giÃ¡p">
          <a:extLst>
            <a:ext uri="{FF2B5EF4-FFF2-40B4-BE49-F238E27FC236}">
              <a16:creationId xmlns:a16="http://schemas.microsoft.com/office/drawing/2014/main" id="{2C7757C0-2C7C-43EA-9D2E-9ADDABDD42D7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77563</xdr:colOff>
      <xdr:row>12</xdr:row>
      <xdr:rowOff>103416</xdr:rowOff>
    </xdr:from>
    <xdr:ext cx="1392009" cy="1121228"/>
    <xdr:pic>
      <xdr:nvPicPr>
        <xdr:cNvPr id="27" name="Picture 26">
          <a:extLst>
            <a:ext uri="{FF2B5EF4-FFF2-40B4-BE49-F238E27FC236}">
              <a16:creationId xmlns:a16="http://schemas.microsoft.com/office/drawing/2014/main" id="{04DF0B67-CCC3-4B71-8169-3C4581BD8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98613" y="5180241"/>
          <a:ext cx="1392009" cy="1121228"/>
        </a:xfrm>
        <a:prstGeom prst="rect">
          <a:avLst/>
        </a:prstGeom>
      </xdr:spPr>
    </xdr:pic>
    <xdr:clientData/>
  </xdr:oneCellAnchor>
  <xdr:twoCellAnchor editAs="oneCell">
    <xdr:from>
      <xdr:col>17</xdr:col>
      <xdr:colOff>367394</xdr:colOff>
      <xdr:row>7</xdr:row>
      <xdr:rowOff>299358</xdr:rowOff>
    </xdr:from>
    <xdr:to>
      <xdr:col>20</xdr:col>
      <xdr:colOff>18710</xdr:colOff>
      <xdr:row>11</xdr:row>
      <xdr:rowOff>108857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D0B0D3CB-462A-49B7-A35A-1F9510483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26844" y="3661683"/>
          <a:ext cx="1480116" cy="1181099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340179</xdr:colOff>
      <xdr:row>8</xdr:row>
      <xdr:rowOff>176892</xdr:rowOff>
    </xdr:from>
    <xdr:to>
      <xdr:col>15</xdr:col>
      <xdr:colOff>372071</xdr:colOff>
      <xdr:row>12</xdr:row>
      <xdr:rowOff>40821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5B5197C-DAF7-4240-9BB4-6B14C4754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61229" y="3882117"/>
          <a:ext cx="1251092" cy="1235529"/>
        </a:xfrm>
        <a:prstGeom prst="rect">
          <a:avLst/>
        </a:prstGeom>
      </xdr:spPr>
    </xdr:pic>
    <xdr:clientData/>
  </xdr:twoCellAnchor>
  <xdr:twoCellAnchor editAs="oneCell">
    <xdr:from>
      <xdr:col>12</xdr:col>
      <xdr:colOff>299357</xdr:colOff>
      <xdr:row>17</xdr:row>
      <xdr:rowOff>95251</xdr:rowOff>
    </xdr:from>
    <xdr:to>
      <xdr:col>13</xdr:col>
      <xdr:colOff>136070</xdr:colOff>
      <xdr:row>20</xdr:row>
      <xdr:rowOff>312964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F4160E9-F2E2-4D3C-9C45-08F1E61D8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72582" y="6943726"/>
          <a:ext cx="1484538" cy="1246413"/>
        </a:xfrm>
        <a:prstGeom prst="rect">
          <a:avLst/>
        </a:prstGeom>
      </xdr:spPr>
    </xdr:pic>
    <xdr:clientData/>
  </xdr:twoCellAnchor>
  <xdr:twoCellAnchor editAs="oneCell">
    <xdr:from>
      <xdr:col>12</xdr:col>
      <xdr:colOff>163285</xdr:colOff>
      <xdr:row>20</xdr:row>
      <xdr:rowOff>204108</xdr:rowOff>
    </xdr:from>
    <xdr:to>
      <xdr:col>13</xdr:col>
      <xdr:colOff>68036</xdr:colOff>
      <xdr:row>24</xdr:row>
      <xdr:rowOff>54430</xdr:rowOff>
    </xdr:to>
    <xdr:pic>
      <xdr:nvPicPr>
        <xdr:cNvPr id="31" name="Picture 30" descr="GIẤY NOTE">
          <a:extLst>
            <a:ext uri="{FF2B5EF4-FFF2-40B4-BE49-F238E27FC236}">
              <a16:creationId xmlns:a16="http://schemas.microsoft.com/office/drawing/2014/main" id="{CF2B02D7-8126-4BF5-AC08-E4193691538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145"/>
        <a:stretch/>
      </xdr:blipFill>
      <xdr:spPr bwMode="auto">
        <a:xfrm>
          <a:off x="14536510" y="8081283"/>
          <a:ext cx="1552576" cy="1183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435428</xdr:colOff>
      <xdr:row>6</xdr:row>
      <xdr:rowOff>27214</xdr:rowOff>
    </xdr:from>
    <xdr:to>
      <xdr:col>17</xdr:col>
      <xdr:colOff>40821</xdr:colOff>
      <xdr:row>9</xdr:row>
      <xdr:rowOff>176893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CA28890-C84C-40E3-9673-44A109392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3357" y="3061607"/>
          <a:ext cx="1442357" cy="1170215"/>
        </a:xfrm>
        <a:prstGeom prst="rect">
          <a:avLst/>
        </a:prstGeom>
      </xdr:spPr>
    </xdr:pic>
    <xdr:clientData/>
  </xdr:twoCellAnchor>
  <xdr:twoCellAnchor editAs="oneCell">
    <xdr:from>
      <xdr:col>9</xdr:col>
      <xdr:colOff>81643</xdr:colOff>
      <xdr:row>5</xdr:row>
      <xdr:rowOff>81645</xdr:rowOff>
    </xdr:from>
    <xdr:to>
      <xdr:col>9</xdr:col>
      <xdr:colOff>1483179</xdr:colOff>
      <xdr:row>8</xdr:row>
      <xdr:rowOff>204109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5DCA26F9-BAF6-4704-B746-A106847F0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375572" y="2775859"/>
          <a:ext cx="1401536" cy="1143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13607</xdr:colOff>
      <xdr:row>0</xdr:row>
      <xdr:rowOff>68037</xdr:rowOff>
    </xdr:from>
    <xdr:ext cx="1279071" cy="895350"/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07" y="68037"/>
          <a:ext cx="1279071" cy="89535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11</xdr:row>
      <xdr:rowOff>0</xdr:rowOff>
    </xdr:from>
    <xdr:ext cx="304800" cy="304800"/>
    <xdr:sp macro="" textlink="">
      <xdr:nvSpPr>
        <xdr:cNvPr id="3" name="AutoShape 1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47339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4" name="AutoShape 2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9</xdr:row>
      <xdr:rowOff>0</xdr:rowOff>
    </xdr:from>
    <xdr:ext cx="304800" cy="304800"/>
    <xdr:sp macro="" textlink="">
      <xdr:nvSpPr>
        <xdr:cNvPr id="5" name="AutoShape 3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4048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13</xdr:row>
      <xdr:rowOff>0</xdr:rowOff>
    </xdr:from>
    <xdr:ext cx="304800" cy="304800"/>
    <xdr:sp macro="" textlink="">
      <xdr:nvSpPr>
        <xdr:cNvPr id="6" name="AutoShape 4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7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20</xdr:col>
      <xdr:colOff>152402</xdr:colOff>
      <xdr:row>19</xdr:row>
      <xdr:rowOff>217712</xdr:rowOff>
    </xdr:from>
    <xdr:ext cx="1489983" cy="1102179"/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40652" y="7751987"/>
          <a:ext cx="1489983" cy="1102179"/>
        </a:xfrm>
        <a:prstGeom prst="rect">
          <a:avLst/>
        </a:prstGeom>
      </xdr:spPr>
    </xdr:pic>
    <xdr:clientData/>
  </xdr:oneCellAnchor>
  <xdr:oneCellAnchor>
    <xdr:from>
      <xdr:col>11</xdr:col>
      <xdr:colOff>503464</xdr:colOff>
      <xdr:row>6</xdr:row>
      <xdr:rowOff>81643</xdr:rowOff>
    </xdr:from>
    <xdr:ext cx="1415143" cy="1034143"/>
    <xdr:pic>
      <xdr:nvPicPr>
        <xdr:cNvPr id="9" name="Picture 8" descr="http://www.trungtamvanphongpham.vn/pictures_products/rqo1291426167.jp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4260285" y="3116036"/>
          <a:ext cx="1415143" cy="1034143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0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1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13</xdr:row>
      <xdr:rowOff>122464</xdr:rowOff>
    </xdr:from>
    <xdr:ext cx="304800" cy="304800"/>
    <xdr:sp macro="" textlink="">
      <xdr:nvSpPr>
        <xdr:cNvPr id="12" name="AutoShape 4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>
          <a:spLocks noChangeAspect="1" noChangeArrowheads="1"/>
        </xdr:cNvSpPr>
      </xdr:nvSpPr>
      <xdr:spPr bwMode="auto">
        <a:xfrm>
          <a:off x="15121618" y="559933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3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15</xdr:col>
      <xdr:colOff>408216</xdr:colOff>
      <xdr:row>15</xdr:row>
      <xdr:rowOff>190498</xdr:rowOff>
    </xdr:from>
    <xdr:to>
      <xdr:col>18</xdr:col>
      <xdr:colOff>2</xdr:colOff>
      <xdr:row>19</xdr:row>
      <xdr:rowOff>13606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48466" y="6353173"/>
          <a:ext cx="1420586" cy="1194708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5" name="AutoShape 1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16" name="AutoShape 2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13</xdr:row>
      <xdr:rowOff>0</xdr:rowOff>
    </xdr:from>
    <xdr:ext cx="304800" cy="304800"/>
    <xdr:sp macro="" textlink="">
      <xdr:nvSpPr>
        <xdr:cNvPr id="17" name="AutoShape 3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18" name="AutoShape 4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591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9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91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0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91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1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91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22" name="AutoShape 4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591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3" name="AutoShape 5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91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4" name="AutoShape 1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91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25</xdr:row>
      <xdr:rowOff>0</xdr:rowOff>
    </xdr:from>
    <xdr:ext cx="304800" cy="304800"/>
    <xdr:sp macro="" textlink="">
      <xdr:nvSpPr>
        <xdr:cNvPr id="25" name="AutoShape 2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9591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26" name="AutoShape 3" descr="Káº¿t quáº£ hÃ¬nh áº£nh cho giáº¥y giÃ¡p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9591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77563</xdr:colOff>
      <xdr:row>12</xdr:row>
      <xdr:rowOff>103416</xdr:rowOff>
    </xdr:from>
    <xdr:ext cx="1392009" cy="1121228"/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93170" y="5178880"/>
          <a:ext cx="1392009" cy="1121228"/>
        </a:xfrm>
        <a:prstGeom prst="rect">
          <a:avLst/>
        </a:prstGeom>
      </xdr:spPr>
    </xdr:pic>
    <xdr:clientData/>
  </xdr:oneCellAnchor>
  <xdr:twoCellAnchor editAs="oneCell">
    <xdr:from>
      <xdr:col>17</xdr:col>
      <xdr:colOff>367394</xdr:colOff>
      <xdr:row>7</xdr:row>
      <xdr:rowOff>299358</xdr:rowOff>
    </xdr:from>
    <xdr:to>
      <xdr:col>20</xdr:col>
      <xdr:colOff>18710</xdr:colOff>
      <xdr:row>11</xdr:row>
      <xdr:rowOff>108857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26844" y="3661683"/>
          <a:ext cx="1480116" cy="1181099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340179</xdr:colOff>
      <xdr:row>8</xdr:row>
      <xdr:rowOff>176892</xdr:rowOff>
    </xdr:from>
    <xdr:to>
      <xdr:col>15</xdr:col>
      <xdr:colOff>372071</xdr:colOff>
      <xdr:row>12</xdr:row>
      <xdr:rowOff>40821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55786" y="3891642"/>
          <a:ext cx="1256535" cy="1224643"/>
        </a:xfrm>
        <a:prstGeom prst="rect">
          <a:avLst/>
        </a:prstGeom>
      </xdr:spPr>
    </xdr:pic>
    <xdr:clientData/>
  </xdr:twoCellAnchor>
  <xdr:twoCellAnchor editAs="oneCell">
    <xdr:from>
      <xdr:col>12</xdr:col>
      <xdr:colOff>299357</xdr:colOff>
      <xdr:row>17</xdr:row>
      <xdr:rowOff>95251</xdr:rowOff>
    </xdr:from>
    <xdr:to>
      <xdr:col>13</xdr:col>
      <xdr:colOff>136070</xdr:colOff>
      <xdr:row>20</xdr:row>
      <xdr:rowOff>312964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68500" y="6926037"/>
          <a:ext cx="1483177" cy="1238248"/>
        </a:xfrm>
        <a:prstGeom prst="rect">
          <a:avLst/>
        </a:prstGeom>
      </xdr:spPr>
    </xdr:pic>
    <xdr:clientData/>
  </xdr:twoCellAnchor>
  <xdr:twoCellAnchor editAs="oneCell">
    <xdr:from>
      <xdr:col>12</xdr:col>
      <xdr:colOff>163285</xdr:colOff>
      <xdr:row>20</xdr:row>
      <xdr:rowOff>204108</xdr:rowOff>
    </xdr:from>
    <xdr:to>
      <xdr:col>13</xdr:col>
      <xdr:colOff>68036</xdr:colOff>
      <xdr:row>24</xdr:row>
      <xdr:rowOff>54430</xdr:rowOff>
    </xdr:to>
    <xdr:pic>
      <xdr:nvPicPr>
        <xdr:cNvPr id="31" name="Picture 30" descr="GIẤY NOTE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145"/>
        <a:stretch/>
      </xdr:blipFill>
      <xdr:spPr bwMode="auto">
        <a:xfrm>
          <a:off x="14532428" y="8055429"/>
          <a:ext cx="1551215" cy="11702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108857</xdr:colOff>
      <xdr:row>5</xdr:row>
      <xdr:rowOff>136071</xdr:rowOff>
    </xdr:from>
    <xdr:to>
      <xdr:col>9</xdr:col>
      <xdr:colOff>1551214</xdr:colOff>
      <xdr:row>8</xdr:row>
      <xdr:rowOff>285750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02786" y="2830285"/>
          <a:ext cx="1442357" cy="117021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63501</xdr:colOff>
      <xdr:row>0</xdr:row>
      <xdr:rowOff>307975</xdr:rowOff>
    </xdr:from>
    <xdr:ext cx="1936750" cy="1488531"/>
    <xdr:pic>
      <xdr:nvPicPr>
        <xdr:cNvPr id="2" name="Picture 1">
          <a:extLst>
            <a:ext uri="{FF2B5EF4-FFF2-40B4-BE49-F238E27FC236}">
              <a16:creationId xmlns:a16="http://schemas.microsoft.com/office/drawing/2014/main" id="{DE513DA9-E514-4766-BD32-F865DC25D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1" y="307975"/>
          <a:ext cx="1936750" cy="1488531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13607</xdr:colOff>
      <xdr:row>0</xdr:row>
      <xdr:rowOff>68037</xdr:rowOff>
    </xdr:from>
    <xdr:ext cx="1279071" cy="895350"/>
    <xdr:pic>
      <xdr:nvPicPr>
        <xdr:cNvPr id="2" name="Picture 1">
          <a:extLst>
            <a:ext uri="{FF2B5EF4-FFF2-40B4-BE49-F238E27FC236}">
              <a16:creationId xmlns:a16="http://schemas.microsoft.com/office/drawing/2014/main" id="{43BA995D-60A7-4F93-84F5-D8721115A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07" y="68037"/>
          <a:ext cx="1279071" cy="895350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11</xdr:row>
      <xdr:rowOff>0</xdr:rowOff>
    </xdr:from>
    <xdr:ext cx="304800" cy="304800"/>
    <xdr:sp macro="" textlink="">
      <xdr:nvSpPr>
        <xdr:cNvPr id="3" name="AutoShape 1" descr="Káº¿t quáº£ hÃ¬nh áº£nh cho giáº¥y giÃ¡p">
          <a:extLst>
            <a:ext uri="{FF2B5EF4-FFF2-40B4-BE49-F238E27FC236}">
              <a16:creationId xmlns:a16="http://schemas.microsoft.com/office/drawing/2014/main" id="{B8680EEA-9E02-4173-AE94-974782046403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47339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4" name="AutoShape 2" descr="Káº¿t quáº£ hÃ¬nh áº£nh cho giáº¥y giÃ¡p">
          <a:extLst>
            <a:ext uri="{FF2B5EF4-FFF2-40B4-BE49-F238E27FC236}">
              <a16:creationId xmlns:a16="http://schemas.microsoft.com/office/drawing/2014/main" id="{4BB149F5-0B0B-4DCB-8B8F-9C85AF8F3256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9</xdr:row>
      <xdr:rowOff>0</xdr:rowOff>
    </xdr:from>
    <xdr:ext cx="304800" cy="304800"/>
    <xdr:sp macro="" textlink="">
      <xdr:nvSpPr>
        <xdr:cNvPr id="5" name="AutoShape 3" descr="Káº¿t quáº£ hÃ¬nh áº£nh cho giáº¥y giÃ¡p">
          <a:extLst>
            <a:ext uri="{FF2B5EF4-FFF2-40B4-BE49-F238E27FC236}">
              <a16:creationId xmlns:a16="http://schemas.microsoft.com/office/drawing/2014/main" id="{704C1DF6-AF86-4403-A650-5DAF3A7F7D6F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4048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13</xdr:row>
      <xdr:rowOff>0</xdr:rowOff>
    </xdr:from>
    <xdr:ext cx="304800" cy="304800"/>
    <xdr:sp macro="" textlink="">
      <xdr:nvSpPr>
        <xdr:cNvPr id="6" name="AutoShape 4" descr="Káº¿t quáº£ hÃ¬nh áº£nh cho giáº¥y giÃ¡p">
          <a:extLst>
            <a:ext uri="{FF2B5EF4-FFF2-40B4-BE49-F238E27FC236}">
              <a16:creationId xmlns:a16="http://schemas.microsoft.com/office/drawing/2014/main" id="{4C7E4D9C-2450-4801-A06F-5C3E6AE78A0C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7" name="AutoShape 5" descr="Káº¿t quáº£ hÃ¬nh áº£nh cho giáº¥y giÃ¡p">
          <a:extLst>
            <a:ext uri="{FF2B5EF4-FFF2-40B4-BE49-F238E27FC236}">
              <a16:creationId xmlns:a16="http://schemas.microsoft.com/office/drawing/2014/main" id="{3812D015-0648-4B5F-A2A5-E4B41AD6CE2B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20</xdr:col>
      <xdr:colOff>152402</xdr:colOff>
      <xdr:row>19</xdr:row>
      <xdr:rowOff>217712</xdr:rowOff>
    </xdr:from>
    <xdr:ext cx="1489983" cy="1102179"/>
    <xdr:pic>
      <xdr:nvPicPr>
        <xdr:cNvPr id="8" name="Picture 7">
          <a:extLst>
            <a:ext uri="{FF2B5EF4-FFF2-40B4-BE49-F238E27FC236}">
              <a16:creationId xmlns:a16="http://schemas.microsoft.com/office/drawing/2014/main" id="{1E914E60-CD35-4277-A31A-AED8941B4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440652" y="7751987"/>
          <a:ext cx="1489983" cy="1102179"/>
        </a:xfrm>
        <a:prstGeom prst="rect">
          <a:avLst/>
        </a:prstGeom>
      </xdr:spPr>
    </xdr:pic>
    <xdr:clientData/>
  </xdr:oneCellAnchor>
  <xdr:oneCellAnchor>
    <xdr:from>
      <xdr:col>11</xdr:col>
      <xdr:colOff>503464</xdr:colOff>
      <xdr:row>6</xdr:row>
      <xdr:rowOff>81643</xdr:rowOff>
    </xdr:from>
    <xdr:ext cx="1415143" cy="1034143"/>
    <xdr:pic>
      <xdr:nvPicPr>
        <xdr:cNvPr id="9" name="Picture 8" descr="http://www.trungtamvanphongpham.vn/pictures_products/rqo1291426167.jpg">
          <a:extLst>
            <a:ext uri="{FF2B5EF4-FFF2-40B4-BE49-F238E27FC236}">
              <a16:creationId xmlns:a16="http://schemas.microsoft.com/office/drawing/2014/main" id="{A252E06F-CF5C-436B-91C6-F15DCCB418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4267089" y="3101068"/>
          <a:ext cx="1415143" cy="1034143"/>
        </a:xfrm>
        <a:prstGeom prst="rect">
          <a:avLst/>
        </a:prstGeom>
        <a:noFill/>
      </xdr:spPr>
    </xdr:pic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0" name="AutoShape 5" descr="Káº¿t quáº£ hÃ¬nh áº£nh cho giáº¥y giÃ¡p">
          <a:extLst>
            <a:ext uri="{FF2B5EF4-FFF2-40B4-BE49-F238E27FC236}">
              <a16:creationId xmlns:a16="http://schemas.microsoft.com/office/drawing/2014/main" id="{C7C4B757-C78C-4893-B2E6-23E637896AD9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1" name="AutoShape 5" descr="Káº¿t quáº£ hÃ¬nh áº£nh cho giáº¥y giÃ¡p">
          <a:extLst>
            <a:ext uri="{FF2B5EF4-FFF2-40B4-BE49-F238E27FC236}">
              <a16:creationId xmlns:a16="http://schemas.microsoft.com/office/drawing/2014/main" id="{C9275E55-AE4C-4067-9442-E1C8C6EEF182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748393</xdr:colOff>
      <xdr:row>13</xdr:row>
      <xdr:rowOff>122464</xdr:rowOff>
    </xdr:from>
    <xdr:ext cx="304800" cy="304800"/>
    <xdr:sp macro="" textlink="">
      <xdr:nvSpPr>
        <xdr:cNvPr id="12" name="AutoShape 4" descr="Káº¿t quáº£ hÃ¬nh áº£nh cho giáº¥y giÃ¡p">
          <a:extLst>
            <a:ext uri="{FF2B5EF4-FFF2-40B4-BE49-F238E27FC236}">
              <a16:creationId xmlns:a16="http://schemas.microsoft.com/office/drawing/2014/main" id="{58D2C216-22BB-4E7F-A74C-C88DD8500594}"/>
            </a:ext>
          </a:extLst>
        </xdr:cNvPr>
        <xdr:cNvSpPr>
          <a:spLocks noChangeAspect="1" noChangeArrowheads="1"/>
        </xdr:cNvSpPr>
      </xdr:nvSpPr>
      <xdr:spPr bwMode="auto">
        <a:xfrm>
          <a:off x="15121618" y="559933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3" name="AutoShape 5" descr="Káº¿t quáº£ hÃ¬nh áº£nh cho giáº¥y giÃ¡p">
          <a:extLst>
            <a:ext uri="{FF2B5EF4-FFF2-40B4-BE49-F238E27FC236}">
              <a16:creationId xmlns:a16="http://schemas.microsoft.com/office/drawing/2014/main" id="{CBC88A31-1778-452A-B981-F1A57C47159A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15</xdr:col>
      <xdr:colOff>408216</xdr:colOff>
      <xdr:row>15</xdr:row>
      <xdr:rowOff>190498</xdr:rowOff>
    </xdr:from>
    <xdr:to>
      <xdr:col>18</xdr:col>
      <xdr:colOff>2</xdr:colOff>
      <xdr:row>19</xdr:row>
      <xdr:rowOff>13606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4F55F23-7707-4AC4-802A-AE088FA97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48466" y="6353173"/>
          <a:ext cx="1420586" cy="1194708"/>
        </a:xfrm>
        <a:prstGeom prst="rect">
          <a:avLst/>
        </a:prstGeom>
      </xdr:spPr>
    </xdr:pic>
    <xdr:clientData/>
  </xdr:twoCellAnchor>
  <xdr:oneCellAnchor>
    <xdr:from>
      <xdr:col>11</xdr:col>
      <xdr:colOff>0</xdr:colOff>
      <xdr:row>13</xdr:row>
      <xdr:rowOff>0</xdr:rowOff>
    </xdr:from>
    <xdr:ext cx="304800" cy="304800"/>
    <xdr:sp macro="" textlink="">
      <xdr:nvSpPr>
        <xdr:cNvPr id="15" name="AutoShape 1" descr="Káº¿t quáº£ hÃ¬nh áº£nh cho giáº¥y giÃ¡p">
          <a:extLst>
            <a:ext uri="{FF2B5EF4-FFF2-40B4-BE49-F238E27FC236}">
              <a16:creationId xmlns:a16="http://schemas.microsoft.com/office/drawing/2014/main" id="{3505FD29-A168-44F7-A985-6E2B6C0FFA92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13</xdr:row>
      <xdr:rowOff>0</xdr:rowOff>
    </xdr:from>
    <xdr:ext cx="304800" cy="304800"/>
    <xdr:sp macro="" textlink="">
      <xdr:nvSpPr>
        <xdr:cNvPr id="16" name="AutoShape 2" descr="Káº¿t quáº£ hÃ¬nh áº£nh cho giáº¥y giÃ¡p">
          <a:extLst>
            <a:ext uri="{FF2B5EF4-FFF2-40B4-BE49-F238E27FC236}">
              <a16:creationId xmlns:a16="http://schemas.microsoft.com/office/drawing/2014/main" id="{E69948E0-4F83-4F0E-BE5C-FB68DB0F0C69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13</xdr:row>
      <xdr:rowOff>0</xdr:rowOff>
    </xdr:from>
    <xdr:ext cx="304800" cy="304800"/>
    <xdr:sp macro="" textlink="">
      <xdr:nvSpPr>
        <xdr:cNvPr id="17" name="AutoShape 3" descr="Káº¿t quáº£ hÃ¬nh áº£nh cho giáº¥y giÃ¡p">
          <a:extLst>
            <a:ext uri="{FF2B5EF4-FFF2-40B4-BE49-F238E27FC236}">
              <a16:creationId xmlns:a16="http://schemas.microsoft.com/office/drawing/2014/main" id="{9ED5EEFA-985C-428E-85EF-5CA23830DFB3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54768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18" name="AutoShape 4" descr="Káº¿t quáº£ hÃ¬nh áº£nh cho giáº¥y giÃ¡p">
          <a:extLst>
            <a:ext uri="{FF2B5EF4-FFF2-40B4-BE49-F238E27FC236}">
              <a16:creationId xmlns:a16="http://schemas.microsoft.com/office/drawing/2014/main" id="{4AB97AB9-9C8A-4E95-8D43-F00C4D4C6A10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19" name="AutoShape 5" descr="Káº¿t quáº£ hÃ¬nh áº£nh cho giáº¥y giÃ¡p">
          <a:extLst>
            <a:ext uri="{FF2B5EF4-FFF2-40B4-BE49-F238E27FC236}">
              <a16:creationId xmlns:a16="http://schemas.microsoft.com/office/drawing/2014/main" id="{2A9A2DEF-A769-4387-9CBA-4C901BA0AB0C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0" name="AutoShape 5" descr="Káº¿t quáº£ hÃ¬nh áº£nh cho giáº¥y giÃ¡p">
          <a:extLst>
            <a:ext uri="{FF2B5EF4-FFF2-40B4-BE49-F238E27FC236}">
              <a16:creationId xmlns:a16="http://schemas.microsoft.com/office/drawing/2014/main" id="{A222CB6C-B272-4DB2-9BC5-375FF56126E1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1" name="AutoShape 5" descr="Káº¿t quáº£ hÃ¬nh áº£nh cho giáº¥y giÃ¡p">
          <a:extLst>
            <a:ext uri="{FF2B5EF4-FFF2-40B4-BE49-F238E27FC236}">
              <a16:creationId xmlns:a16="http://schemas.microsoft.com/office/drawing/2014/main" id="{959B238E-7FB5-4545-8DAD-1F1ED3BC86DC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707571</xdr:colOff>
      <xdr:row>25</xdr:row>
      <xdr:rowOff>0</xdr:rowOff>
    </xdr:from>
    <xdr:ext cx="304800" cy="304800"/>
    <xdr:sp macro="" textlink="">
      <xdr:nvSpPr>
        <xdr:cNvPr id="22" name="AutoShape 4" descr="Káº¿t quáº£ hÃ¬nh áº£nh cho giáº¥y giÃ¡p">
          <a:extLst>
            <a:ext uri="{FF2B5EF4-FFF2-40B4-BE49-F238E27FC236}">
              <a16:creationId xmlns:a16="http://schemas.microsoft.com/office/drawing/2014/main" id="{09EC60BC-7725-4F07-A362-EA2479213F0B}"/>
            </a:ext>
          </a:extLst>
        </xdr:cNvPr>
        <xdr:cNvSpPr>
          <a:spLocks noChangeAspect="1" noChangeArrowheads="1"/>
        </xdr:cNvSpPr>
      </xdr:nvSpPr>
      <xdr:spPr bwMode="auto">
        <a:xfrm>
          <a:off x="15080796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3" name="AutoShape 5" descr="Káº¿t quáº£ hÃ¬nh áº£nh cho giáº¥y giÃ¡p">
          <a:extLst>
            <a:ext uri="{FF2B5EF4-FFF2-40B4-BE49-F238E27FC236}">
              <a16:creationId xmlns:a16="http://schemas.microsoft.com/office/drawing/2014/main" id="{13998D83-A84C-49B3-828F-1D23722A7F6E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11</xdr:col>
      <xdr:colOff>0</xdr:colOff>
      <xdr:row>25</xdr:row>
      <xdr:rowOff>0</xdr:rowOff>
    </xdr:from>
    <xdr:ext cx="304800" cy="304800"/>
    <xdr:sp macro="" textlink="">
      <xdr:nvSpPr>
        <xdr:cNvPr id="24" name="AutoShape 1" descr="Káº¿t quáº£ hÃ¬nh áº£nh cho giáº¥y giÃ¡p">
          <a:extLst>
            <a:ext uri="{FF2B5EF4-FFF2-40B4-BE49-F238E27FC236}">
              <a16:creationId xmlns:a16="http://schemas.microsoft.com/office/drawing/2014/main" id="{0F9A7078-ABB9-4113-882D-A73C85FBFDBE}"/>
            </a:ext>
          </a:extLst>
        </xdr:cNvPr>
        <xdr:cNvSpPr>
          <a:spLocks noChangeAspect="1" noChangeArrowheads="1"/>
        </xdr:cNvSpPr>
      </xdr:nvSpPr>
      <xdr:spPr bwMode="auto">
        <a:xfrm>
          <a:off x="137636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12</xdr:col>
      <xdr:colOff>0</xdr:colOff>
      <xdr:row>25</xdr:row>
      <xdr:rowOff>0</xdr:rowOff>
    </xdr:from>
    <xdr:ext cx="304800" cy="304800"/>
    <xdr:sp macro="" textlink="">
      <xdr:nvSpPr>
        <xdr:cNvPr id="25" name="AutoShape 2" descr="Káº¿t quáº£ hÃ¬nh áº£nh cho giáº¥y giÃ¡p">
          <a:extLst>
            <a:ext uri="{FF2B5EF4-FFF2-40B4-BE49-F238E27FC236}">
              <a16:creationId xmlns:a16="http://schemas.microsoft.com/office/drawing/2014/main" id="{F110647E-C59D-4A73-896C-D934ADA447E3}"/>
            </a:ext>
          </a:extLst>
        </xdr:cNvPr>
        <xdr:cNvSpPr>
          <a:spLocks noChangeAspect="1" noChangeArrowheads="1"/>
        </xdr:cNvSpPr>
      </xdr:nvSpPr>
      <xdr:spPr bwMode="auto">
        <a:xfrm>
          <a:off x="14373225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14</xdr:col>
      <xdr:colOff>0</xdr:colOff>
      <xdr:row>25</xdr:row>
      <xdr:rowOff>0</xdr:rowOff>
    </xdr:from>
    <xdr:ext cx="304800" cy="304800"/>
    <xdr:sp macro="" textlink="">
      <xdr:nvSpPr>
        <xdr:cNvPr id="26" name="AutoShape 3" descr="Káº¿t quáº£ hÃ¬nh áº£nh cho giáº¥y giÃ¡p">
          <a:extLst>
            <a:ext uri="{FF2B5EF4-FFF2-40B4-BE49-F238E27FC236}">
              <a16:creationId xmlns:a16="http://schemas.microsoft.com/office/drawing/2014/main" id="{302D83E7-89D6-4037-AECD-3F9CDBDCA61D}"/>
            </a:ext>
          </a:extLst>
        </xdr:cNvPr>
        <xdr:cNvSpPr>
          <a:spLocks noChangeAspect="1" noChangeArrowheads="1"/>
        </xdr:cNvSpPr>
      </xdr:nvSpPr>
      <xdr:spPr bwMode="auto">
        <a:xfrm>
          <a:off x="16630650" y="9553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13</xdr:col>
      <xdr:colOff>77563</xdr:colOff>
      <xdr:row>12</xdr:row>
      <xdr:rowOff>103416</xdr:rowOff>
    </xdr:from>
    <xdr:ext cx="1392009" cy="1121228"/>
    <xdr:pic>
      <xdr:nvPicPr>
        <xdr:cNvPr id="27" name="Picture 26">
          <a:extLst>
            <a:ext uri="{FF2B5EF4-FFF2-40B4-BE49-F238E27FC236}">
              <a16:creationId xmlns:a16="http://schemas.microsoft.com/office/drawing/2014/main" id="{AAD667CE-6965-4D26-B599-3250E9E20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98613" y="5180241"/>
          <a:ext cx="1392009" cy="1121228"/>
        </a:xfrm>
        <a:prstGeom prst="rect">
          <a:avLst/>
        </a:prstGeom>
      </xdr:spPr>
    </xdr:pic>
    <xdr:clientData/>
  </xdr:oneCellAnchor>
  <xdr:twoCellAnchor editAs="oneCell">
    <xdr:from>
      <xdr:col>17</xdr:col>
      <xdr:colOff>367394</xdr:colOff>
      <xdr:row>7</xdr:row>
      <xdr:rowOff>299358</xdr:rowOff>
    </xdr:from>
    <xdr:to>
      <xdr:col>20</xdr:col>
      <xdr:colOff>18710</xdr:colOff>
      <xdr:row>11</xdr:row>
      <xdr:rowOff>108857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8C7693A-AE51-4286-B2CE-6A613734C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826844" y="3661683"/>
          <a:ext cx="1480116" cy="1181099"/>
        </a:xfrm>
        <a:prstGeom prst="rect">
          <a:avLst/>
        </a:prstGeom>
      </xdr:spPr>
    </xdr:pic>
    <xdr:clientData/>
  </xdr:twoCellAnchor>
  <xdr:twoCellAnchor editAs="oneCell">
    <xdr:from>
      <xdr:col>13</xdr:col>
      <xdr:colOff>340179</xdr:colOff>
      <xdr:row>8</xdr:row>
      <xdr:rowOff>176892</xdr:rowOff>
    </xdr:from>
    <xdr:to>
      <xdr:col>15</xdr:col>
      <xdr:colOff>372071</xdr:colOff>
      <xdr:row>12</xdr:row>
      <xdr:rowOff>40821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41A3744-0A25-48D1-8AD4-397098970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361229" y="3882117"/>
          <a:ext cx="1251092" cy="1235529"/>
        </a:xfrm>
        <a:prstGeom prst="rect">
          <a:avLst/>
        </a:prstGeom>
      </xdr:spPr>
    </xdr:pic>
    <xdr:clientData/>
  </xdr:twoCellAnchor>
  <xdr:twoCellAnchor editAs="oneCell">
    <xdr:from>
      <xdr:col>12</xdr:col>
      <xdr:colOff>299357</xdr:colOff>
      <xdr:row>17</xdr:row>
      <xdr:rowOff>95251</xdr:rowOff>
    </xdr:from>
    <xdr:to>
      <xdr:col>13</xdr:col>
      <xdr:colOff>136070</xdr:colOff>
      <xdr:row>20</xdr:row>
      <xdr:rowOff>312964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AB0797D-3EAF-46CE-9585-8178770B6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672582" y="6943726"/>
          <a:ext cx="1484538" cy="1246413"/>
        </a:xfrm>
        <a:prstGeom prst="rect">
          <a:avLst/>
        </a:prstGeom>
      </xdr:spPr>
    </xdr:pic>
    <xdr:clientData/>
  </xdr:twoCellAnchor>
  <xdr:twoCellAnchor editAs="oneCell">
    <xdr:from>
      <xdr:col>12</xdr:col>
      <xdr:colOff>163285</xdr:colOff>
      <xdr:row>20</xdr:row>
      <xdr:rowOff>204108</xdr:rowOff>
    </xdr:from>
    <xdr:to>
      <xdr:col>13</xdr:col>
      <xdr:colOff>68036</xdr:colOff>
      <xdr:row>24</xdr:row>
      <xdr:rowOff>54430</xdr:rowOff>
    </xdr:to>
    <xdr:pic>
      <xdr:nvPicPr>
        <xdr:cNvPr id="31" name="Picture 30" descr="GIẤY NOTE">
          <a:extLst>
            <a:ext uri="{FF2B5EF4-FFF2-40B4-BE49-F238E27FC236}">
              <a16:creationId xmlns:a16="http://schemas.microsoft.com/office/drawing/2014/main" id="{EFD47DD0-D55B-467A-AACB-491E5340ACA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0145"/>
        <a:stretch/>
      </xdr:blipFill>
      <xdr:spPr bwMode="auto">
        <a:xfrm>
          <a:off x="14536510" y="8081283"/>
          <a:ext cx="1552576" cy="1183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435428</xdr:colOff>
      <xdr:row>6</xdr:row>
      <xdr:rowOff>27214</xdr:rowOff>
    </xdr:from>
    <xdr:to>
      <xdr:col>17</xdr:col>
      <xdr:colOff>40821</xdr:colOff>
      <xdr:row>9</xdr:row>
      <xdr:rowOff>176893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AD2BCBD8-A3BA-4B1A-9797-2EEFE4BE1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66078" y="3046639"/>
          <a:ext cx="1434193" cy="1178379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5</xdr:row>
      <xdr:rowOff>108857</xdr:rowOff>
    </xdr:from>
    <xdr:to>
      <xdr:col>9</xdr:col>
      <xdr:colOff>1496785</xdr:colOff>
      <xdr:row>8</xdr:row>
      <xdr:rowOff>204107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C9D6F2D4-C111-4BB9-81F2-C127301DA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389179" y="2803071"/>
          <a:ext cx="1401535" cy="111578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63501</xdr:colOff>
      <xdr:row>0</xdr:row>
      <xdr:rowOff>307975</xdr:rowOff>
    </xdr:from>
    <xdr:ext cx="1936750" cy="1488531"/>
    <xdr:pic>
      <xdr:nvPicPr>
        <xdr:cNvPr id="2" name="Picture 1">
          <a:extLst>
            <a:ext uri="{FF2B5EF4-FFF2-40B4-BE49-F238E27FC236}">
              <a16:creationId xmlns:a16="http://schemas.microsoft.com/office/drawing/2014/main" id="{764DB5EC-D059-43B1-9777-7E349EBF01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1" y="307975"/>
          <a:ext cx="1936750" cy="1488531"/>
        </a:xfrm>
        <a:prstGeom prst="rect">
          <a:avLst/>
        </a:prstGeom>
      </xdr:spPr>
    </xdr:pic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724;&#51333;&#49453;\&#44277;&#50976;%20&#47928;&#49436;\Documents%20and%20Settings\&#50504;&#49457;_&#44053;&#51008;&#51221;\My%20Documents\&#50629;&#47924;\2006&#45380;%20&#50629;&#52404;&#48324;%20&#44552;&#54805;&#51077;&#44256;\2006&#45380;%20&#50629;&#52404;&#48324;%20&#44552;&#54805;&#51077;&#44256;(&#51473;&#45824;&#54805;)&#52572;&#49888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aehyun\&#54408;&#51656;&#48372;&#51613;&#48512;\INSOO\&#54408;&#51656;\&#54408;&#51656;&#51221;&#48372;-VAN\2000&#45380;\&#51068;&#51068;&#48520;&#47049;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금형입고"/>
      <sheetName val="거래명세표누락"/>
      <sheetName val="보고자료용"/>
    </sheetNames>
    <sheetDataSet>
      <sheetData sheetId="0"/>
      <sheetData sheetId="1"/>
      <sheetData sheetId="2">
        <row r="2">
          <cell r="A2" t="str">
            <v>구분</v>
          </cell>
          <cell r="B2" t="str">
            <v>06/01</v>
          </cell>
          <cell r="C2" t="str">
            <v>06/02</v>
          </cell>
          <cell r="D2" t="str">
            <v>06/03</v>
          </cell>
          <cell r="E2" t="str">
            <v>06/04</v>
          </cell>
          <cell r="F2" t="str">
            <v>06/05</v>
          </cell>
          <cell r="G2" t="str">
            <v>06/06</v>
          </cell>
          <cell r="H2" t="str">
            <v>06/07</v>
          </cell>
          <cell r="I2" t="str">
            <v>06/08</v>
          </cell>
          <cell r="J2" t="str">
            <v>06/09</v>
          </cell>
          <cell r="K2" t="str">
            <v>06/10</v>
          </cell>
          <cell r="L2" t="str">
            <v>06/11</v>
          </cell>
          <cell r="M2" t="str">
            <v>06/12</v>
          </cell>
          <cell r="N2" t="str">
            <v>TOTAL</v>
          </cell>
        </row>
        <row r="3">
          <cell r="A3" t="str">
            <v>삼성</v>
          </cell>
          <cell r="B3">
            <v>53</v>
          </cell>
          <cell r="C3">
            <v>61</v>
          </cell>
          <cell r="D3">
            <v>40</v>
          </cell>
          <cell r="E3">
            <v>55</v>
          </cell>
          <cell r="F3">
            <v>44</v>
          </cell>
          <cell r="G3">
            <v>31</v>
          </cell>
          <cell r="H3">
            <v>8</v>
          </cell>
          <cell r="I3">
            <v>0</v>
          </cell>
          <cell r="J3">
            <v>0</v>
          </cell>
          <cell r="K3">
            <v>0</v>
          </cell>
          <cell r="L3">
            <v>0</v>
          </cell>
          <cell r="M3">
            <v>0</v>
          </cell>
          <cell r="N3">
            <v>292</v>
          </cell>
        </row>
        <row r="4">
          <cell r="A4" t="str">
            <v>LGPL</v>
          </cell>
          <cell r="B4">
            <v>6</v>
          </cell>
          <cell r="C4">
            <v>15</v>
          </cell>
          <cell r="D4">
            <v>11</v>
          </cell>
          <cell r="E4">
            <v>8</v>
          </cell>
          <cell r="F4">
            <v>17</v>
          </cell>
          <cell r="G4">
            <v>5</v>
          </cell>
          <cell r="H4">
            <v>0</v>
          </cell>
          <cell r="I4">
            <v>0</v>
          </cell>
          <cell r="J4">
            <v>0</v>
          </cell>
          <cell r="K4">
            <v>0</v>
          </cell>
          <cell r="L4">
            <v>0</v>
          </cell>
          <cell r="M4">
            <v>0</v>
          </cell>
          <cell r="N4">
            <v>62</v>
          </cell>
        </row>
        <row r="5">
          <cell r="A5" t="str">
            <v>HYDIS</v>
          </cell>
          <cell r="B5">
            <v>6</v>
          </cell>
          <cell r="C5">
            <v>12</v>
          </cell>
          <cell r="D5">
            <v>5</v>
          </cell>
          <cell r="E5">
            <v>9</v>
          </cell>
          <cell r="F5">
            <v>7</v>
          </cell>
          <cell r="G5">
            <v>6</v>
          </cell>
          <cell r="H5">
            <v>0</v>
          </cell>
          <cell r="I5">
            <v>0</v>
          </cell>
          <cell r="J5">
            <v>0</v>
          </cell>
          <cell r="K5">
            <v>0</v>
          </cell>
          <cell r="L5">
            <v>0</v>
          </cell>
          <cell r="M5">
            <v>0</v>
          </cell>
          <cell r="N5">
            <v>45</v>
          </cell>
        </row>
        <row r="6">
          <cell r="A6" t="str">
            <v>현대LCD</v>
          </cell>
          <cell r="B6">
            <v>0</v>
          </cell>
          <cell r="C6">
            <v>0</v>
          </cell>
          <cell r="D6">
            <v>0</v>
          </cell>
          <cell r="E6">
            <v>0</v>
          </cell>
          <cell r="F6">
            <v>1</v>
          </cell>
          <cell r="G6">
            <v>1</v>
          </cell>
          <cell r="H6">
            <v>0</v>
          </cell>
          <cell r="I6">
            <v>0</v>
          </cell>
          <cell r="J6">
            <v>0</v>
          </cell>
          <cell r="K6">
            <v>0</v>
          </cell>
          <cell r="L6">
            <v>0</v>
          </cell>
          <cell r="M6">
            <v>0</v>
          </cell>
          <cell r="N6">
            <v>2</v>
          </cell>
        </row>
        <row r="7">
          <cell r="A7" t="str">
            <v>오토넷</v>
          </cell>
          <cell r="B7">
            <v>3</v>
          </cell>
          <cell r="C7">
            <v>1</v>
          </cell>
          <cell r="D7">
            <v>2</v>
          </cell>
          <cell r="E7">
            <v>5</v>
          </cell>
          <cell r="F7">
            <v>0</v>
          </cell>
          <cell r="G7">
            <v>3</v>
          </cell>
          <cell r="H7">
            <v>0</v>
          </cell>
          <cell r="I7">
            <v>0</v>
          </cell>
          <cell r="J7">
            <v>0</v>
          </cell>
          <cell r="K7">
            <v>0</v>
          </cell>
          <cell r="L7">
            <v>0</v>
          </cell>
          <cell r="M7">
            <v>0</v>
          </cell>
          <cell r="N7">
            <v>14</v>
          </cell>
        </row>
        <row r="8">
          <cell r="A8" t="str">
            <v>기타</v>
          </cell>
          <cell r="B8">
            <v>2</v>
          </cell>
          <cell r="C8">
            <v>16</v>
          </cell>
          <cell r="D8">
            <v>8</v>
          </cell>
          <cell r="E8">
            <v>9</v>
          </cell>
          <cell r="F8">
            <v>9</v>
          </cell>
          <cell r="G8">
            <v>4</v>
          </cell>
          <cell r="H8">
            <v>0</v>
          </cell>
          <cell r="I8">
            <v>0</v>
          </cell>
          <cell r="J8">
            <v>0</v>
          </cell>
          <cell r="K8">
            <v>0</v>
          </cell>
          <cell r="L8">
            <v>0</v>
          </cell>
          <cell r="M8">
            <v>0</v>
          </cell>
          <cell r="N8">
            <v>48</v>
          </cell>
        </row>
        <row r="9">
          <cell r="A9" t="str">
            <v>TOTAL</v>
          </cell>
          <cell r="B9">
            <v>70</v>
          </cell>
          <cell r="C9">
            <v>105</v>
          </cell>
          <cell r="D9">
            <v>66</v>
          </cell>
          <cell r="E9">
            <v>86</v>
          </cell>
          <cell r="F9">
            <v>78</v>
          </cell>
          <cell r="G9">
            <v>50</v>
          </cell>
          <cell r="H9">
            <v>8</v>
          </cell>
          <cell r="I9">
            <v>0</v>
          </cell>
          <cell r="J9">
            <v>0</v>
          </cell>
          <cell r="K9">
            <v>0</v>
          </cell>
          <cell r="L9">
            <v>0</v>
          </cell>
          <cell r="M9">
            <v>0</v>
          </cell>
          <cell r="N9">
            <v>463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일일불량-양식"/>
      <sheetName val="일일불량-9909"/>
      <sheetName val="일일불량 -9910"/>
      <sheetName val="일일불량 -9911"/>
      <sheetName val="일일불량 -9912"/>
      <sheetName val="일일불량 -0001"/>
      <sheetName val="일일불량-0002"/>
      <sheetName val="일일불량-0003"/>
      <sheetName val="일일불량-0004"/>
      <sheetName val="일일불량-0005"/>
      <sheetName val="일일불량-0006"/>
      <sheetName val="일일불량-0007"/>
      <sheetName val="일일불량-0008"/>
      <sheetName val="일일불량-0009"/>
      <sheetName val="일일불량-0010"/>
      <sheetName val="일일불량-0011"/>
      <sheetName val="일일불량-0012"/>
    </sheetNames>
    <sheetDataSet>
      <sheetData sheetId="0" refreshError="1"/>
      <sheetData sheetId="1">
        <row r="3">
          <cell r="A3" t="str">
            <v>공장</v>
          </cell>
          <cell r="B3" t="str">
            <v>품  번</v>
          </cell>
          <cell r="C3" t="str">
            <v>품   명</v>
          </cell>
          <cell r="D3" t="str">
            <v>차 종</v>
          </cell>
          <cell r="E3" t="str">
            <v>수입반</v>
          </cell>
          <cell r="F3" t="str">
            <v>납품장소</v>
          </cell>
          <cell r="G3" t="str">
            <v>불량발생통보서</v>
          </cell>
          <cell r="H3" t="str">
            <v>불량발생일</v>
          </cell>
          <cell r="I3" t="str">
            <v>불량코드</v>
          </cell>
          <cell r="J3" t="str">
            <v>불량수량</v>
          </cell>
          <cell r="K3" t="str">
            <v>단  가</v>
          </cell>
          <cell r="L3" t="str">
            <v>금  액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P30"/>
  <sheetViews>
    <sheetView view="pageBreakPreview" topLeftCell="A16" zoomScale="60" zoomScaleNormal="55" workbookViewId="0">
      <selection activeCell="E23" sqref="E23"/>
    </sheetView>
  </sheetViews>
  <sheetFormatPr defaultRowHeight="15" x14ac:dyDescent="0.25"/>
  <cols>
    <col min="1" max="1" width="6.42578125" style="30" customWidth="1"/>
    <col min="2" max="2" width="26" style="30" customWidth="1"/>
    <col min="3" max="3" width="34" style="30" customWidth="1"/>
    <col min="4" max="4" width="24.7109375" style="30" customWidth="1"/>
    <col min="5" max="5" width="25.28515625" style="30" customWidth="1"/>
    <col min="6" max="6" width="16.42578125" style="30" customWidth="1"/>
    <col min="7" max="8" width="16.28515625" style="30" customWidth="1"/>
    <col min="9" max="9" width="21" style="31" customWidth="1"/>
    <col min="10" max="10" width="16.28515625" style="30" customWidth="1"/>
    <col min="11" max="14" width="26.85546875" style="30" customWidth="1"/>
    <col min="17" max="17" width="18.140625" customWidth="1"/>
  </cols>
  <sheetData>
    <row r="1" spans="1:14" ht="33" customHeight="1" x14ac:dyDescent="0.25">
      <c r="A1" s="119"/>
      <c r="B1" s="119"/>
      <c r="C1" s="120" t="s">
        <v>104</v>
      </c>
      <c r="D1" s="120"/>
      <c r="E1" s="120"/>
      <c r="F1" s="120"/>
      <c r="G1" s="120"/>
      <c r="H1" s="120"/>
      <c r="I1" s="120"/>
      <c r="J1" s="120"/>
      <c r="K1" s="9" t="s">
        <v>19</v>
      </c>
      <c r="L1" s="9" t="s">
        <v>20</v>
      </c>
      <c r="M1" s="9" t="s">
        <v>21</v>
      </c>
      <c r="N1" s="9" t="s">
        <v>22</v>
      </c>
    </row>
    <row r="2" spans="1:14" ht="25.5" customHeight="1" x14ac:dyDescent="0.25">
      <c r="A2" s="119"/>
      <c r="B2" s="119"/>
      <c r="C2" s="120"/>
      <c r="D2" s="120"/>
      <c r="E2" s="120"/>
      <c r="F2" s="120"/>
      <c r="G2" s="120"/>
      <c r="H2" s="120"/>
      <c r="I2" s="120"/>
      <c r="J2" s="120"/>
      <c r="K2" s="107"/>
      <c r="L2" s="107"/>
      <c r="M2" s="107"/>
      <c r="N2" s="107"/>
    </row>
    <row r="3" spans="1:14" ht="25.5" customHeight="1" x14ac:dyDescent="0.25">
      <c r="A3" s="119"/>
      <c r="B3" s="119"/>
      <c r="C3" s="120"/>
      <c r="D3" s="120"/>
      <c r="E3" s="120"/>
      <c r="F3" s="120"/>
      <c r="G3" s="120"/>
      <c r="H3" s="120"/>
      <c r="I3" s="120"/>
      <c r="J3" s="120"/>
      <c r="K3" s="107"/>
      <c r="L3" s="107"/>
      <c r="M3" s="107"/>
      <c r="N3" s="107"/>
    </row>
    <row r="4" spans="1:14" ht="25.5" customHeight="1" x14ac:dyDescent="0.25">
      <c r="A4" s="119"/>
      <c r="B4" s="119"/>
      <c r="C4" s="120"/>
      <c r="D4" s="120"/>
      <c r="E4" s="120"/>
      <c r="F4" s="120"/>
      <c r="G4" s="120"/>
      <c r="H4" s="120"/>
      <c r="I4" s="120"/>
      <c r="J4" s="120"/>
      <c r="K4" s="107"/>
      <c r="L4" s="107"/>
      <c r="M4" s="107"/>
      <c r="N4" s="107"/>
    </row>
    <row r="5" spans="1:14" ht="39" customHeight="1" x14ac:dyDescent="0.25">
      <c r="A5" s="119"/>
      <c r="B5" s="119"/>
      <c r="C5" s="120"/>
      <c r="D5" s="120"/>
      <c r="E5" s="120"/>
      <c r="F5" s="120"/>
      <c r="G5" s="120"/>
      <c r="H5" s="120"/>
      <c r="I5" s="120"/>
      <c r="J5" s="120"/>
      <c r="K5" s="107"/>
      <c r="L5" s="107"/>
      <c r="M5" s="107"/>
      <c r="N5" s="107"/>
    </row>
    <row r="6" spans="1:14" ht="37.5" customHeight="1" x14ac:dyDescent="0.3">
      <c r="A6" s="119"/>
      <c r="B6" s="119"/>
      <c r="C6" s="120"/>
      <c r="D6" s="120"/>
      <c r="E6" s="120"/>
      <c r="F6" s="120"/>
      <c r="G6" s="120"/>
      <c r="H6" s="120"/>
      <c r="I6" s="120"/>
      <c r="J6" s="120"/>
      <c r="K6" s="5"/>
      <c r="L6" s="5"/>
      <c r="M6" s="5"/>
      <c r="N6" s="5"/>
    </row>
    <row r="7" spans="1:14" s="14" customFormat="1" ht="36" customHeight="1" x14ac:dyDescent="0.3">
      <c r="A7" s="121" t="s">
        <v>0</v>
      </c>
      <c r="B7" s="109" t="s">
        <v>1</v>
      </c>
      <c r="C7" s="122" t="s">
        <v>2</v>
      </c>
      <c r="D7" s="122"/>
      <c r="E7" s="121" t="s">
        <v>3</v>
      </c>
      <c r="F7" s="121"/>
      <c r="G7" s="121"/>
      <c r="H7" s="121"/>
      <c r="I7" s="121"/>
      <c r="J7" s="121"/>
      <c r="K7" s="121"/>
      <c r="L7" s="109" t="s">
        <v>6</v>
      </c>
      <c r="M7" s="109" t="s">
        <v>7</v>
      </c>
      <c r="N7" s="109" t="s">
        <v>8</v>
      </c>
    </row>
    <row r="8" spans="1:14" s="14" customFormat="1" ht="52.5" customHeight="1" x14ac:dyDescent="0.3">
      <c r="A8" s="121"/>
      <c r="B8" s="109"/>
      <c r="C8" s="122"/>
      <c r="D8" s="122"/>
      <c r="E8" s="15" t="s">
        <v>37</v>
      </c>
      <c r="F8" s="123" t="s">
        <v>38</v>
      </c>
      <c r="G8" s="123"/>
      <c r="H8" s="123" t="s">
        <v>39</v>
      </c>
      <c r="I8" s="123"/>
      <c r="J8" s="123" t="s">
        <v>5</v>
      </c>
      <c r="K8" s="123"/>
      <c r="L8" s="109"/>
      <c r="M8" s="109"/>
      <c r="N8" s="109"/>
    </row>
    <row r="9" spans="1:14" s="14" customFormat="1" ht="42" customHeight="1" x14ac:dyDescent="0.3">
      <c r="A9" s="16">
        <v>1</v>
      </c>
      <c r="B9" s="8" t="s">
        <v>103</v>
      </c>
      <c r="C9" s="111" t="s">
        <v>43</v>
      </c>
      <c r="D9" s="111"/>
      <c r="E9" s="6">
        <f>1*30</f>
        <v>30</v>
      </c>
      <c r="F9" s="112">
        <v>0</v>
      </c>
      <c r="G9" s="112"/>
      <c r="H9" s="112">
        <v>20</v>
      </c>
      <c r="I9" s="112"/>
      <c r="J9" s="108">
        <f>E9-H9</f>
        <v>10</v>
      </c>
      <c r="K9" s="108" t="s">
        <v>28</v>
      </c>
      <c r="L9" s="8" t="s">
        <v>102</v>
      </c>
      <c r="M9" s="47" t="s">
        <v>100</v>
      </c>
      <c r="N9" s="7"/>
    </row>
    <row r="10" spans="1:14" s="14" customFormat="1" ht="52.5" customHeight="1" x14ac:dyDescent="0.3">
      <c r="A10" s="17">
        <v>2</v>
      </c>
      <c r="B10" s="8" t="s">
        <v>103</v>
      </c>
      <c r="C10" s="126" t="s">
        <v>42</v>
      </c>
      <c r="D10" s="126"/>
      <c r="E10" s="53">
        <f>0.9*30</f>
        <v>27</v>
      </c>
      <c r="F10" s="112">
        <v>0</v>
      </c>
      <c r="G10" s="112" t="s">
        <v>29</v>
      </c>
      <c r="H10" s="112">
        <v>11</v>
      </c>
      <c r="I10" s="112" t="s">
        <v>29</v>
      </c>
      <c r="J10" s="108">
        <f t="shared" ref="J10" si="0">E10-H10</f>
        <v>16</v>
      </c>
      <c r="K10" s="108" t="s">
        <v>30</v>
      </c>
      <c r="L10" s="8" t="s">
        <v>102</v>
      </c>
      <c r="M10" s="47" t="s">
        <v>100</v>
      </c>
      <c r="N10" s="18"/>
    </row>
    <row r="11" spans="1:14" s="14" customFormat="1" ht="51" customHeight="1" x14ac:dyDescent="0.3">
      <c r="A11" s="16">
        <v>3</v>
      </c>
      <c r="B11" s="8" t="s">
        <v>103</v>
      </c>
      <c r="C11" s="126" t="s">
        <v>64</v>
      </c>
      <c r="D11" s="126"/>
      <c r="E11" s="45">
        <v>396</v>
      </c>
      <c r="F11" s="112">
        <v>0</v>
      </c>
      <c r="G11" s="112"/>
      <c r="H11" s="112">
        <v>295</v>
      </c>
      <c r="I11" s="112"/>
      <c r="J11" s="108">
        <f>+E11-H11</f>
        <v>101</v>
      </c>
      <c r="K11" s="108"/>
      <c r="L11" s="8" t="s">
        <v>102</v>
      </c>
      <c r="M11" s="47" t="s">
        <v>100</v>
      </c>
      <c r="N11" s="18"/>
    </row>
    <row r="12" spans="1:14" s="14" customFormat="1" ht="42" customHeight="1" x14ac:dyDescent="0.3">
      <c r="A12" s="17">
        <v>4</v>
      </c>
      <c r="B12" s="8" t="s">
        <v>103</v>
      </c>
      <c r="C12" s="111" t="s">
        <v>65</v>
      </c>
      <c r="D12" s="111"/>
      <c r="E12" s="48">
        <v>368</v>
      </c>
      <c r="F12" s="112">
        <v>0</v>
      </c>
      <c r="G12" s="112"/>
      <c r="H12" s="112">
        <v>265</v>
      </c>
      <c r="I12" s="112"/>
      <c r="J12" s="108">
        <f>+E12-H12</f>
        <v>103</v>
      </c>
      <c r="K12" s="108"/>
      <c r="L12" s="8" t="s">
        <v>102</v>
      </c>
      <c r="M12" s="47" t="s">
        <v>100</v>
      </c>
      <c r="N12" s="18"/>
    </row>
    <row r="13" spans="1:14" s="14" customFormat="1" ht="42" customHeight="1" x14ac:dyDescent="0.3">
      <c r="A13" s="16">
        <v>5</v>
      </c>
      <c r="B13" s="8" t="s">
        <v>103</v>
      </c>
      <c r="C13" s="111" t="s">
        <v>95</v>
      </c>
      <c r="D13" s="111"/>
      <c r="E13" s="48">
        <v>6</v>
      </c>
      <c r="F13" s="112">
        <v>0</v>
      </c>
      <c r="G13" s="112"/>
      <c r="H13" s="112">
        <v>2</v>
      </c>
      <c r="I13" s="112"/>
      <c r="J13" s="108">
        <f>+E13-H13</f>
        <v>4</v>
      </c>
      <c r="K13" s="108"/>
      <c r="L13" s="8" t="s">
        <v>102</v>
      </c>
      <c r="M13" s="47" t="s">
        <v>100</v>
      </c>
      <c r="N13" s="18"/>
    </row>
    <row r="14" spans="1:14" s="14" customFormat="1" ht="42" customHeight="1" x14ac:dyDescent="0.3">
      <c r="A14" s="17">
        <v>6</v>
      </c>
      <c r="B14" s="8" t="s">
        <v>103</v>
      </c>
      <c r="C14" s="111" t="s">
        <v>96</v>
      </c>
      <c r="D14" s="111"/>
      <c r="E14" s="77">
        <v>20</v>
      </c>
      <c r="F14" s="112">
        <v>0</v>
      </c>
      <c r="G14" s="112"/>
      <c r="H14" s="112">
        <v>0</v>
      </c>
      <c r="I14" s="112"/>
      <c r="J14" s="108">
        <v>20</v>
      </c>
      <c r="K14" s="108"/>
      <c r="L14" s="8" t="s">
        <v>102</v>
      </c>
      <c r="M14" s="47" t="s">
        <v>100</v>
      </c>
      <c r="N14" s="18"/>
    </row>
    <row r="15" spans="1:14" s="14" customFormat="1" ht="42" customHeight="1" x14ac:dyDescent="0.3">
      <c r="A15" s="16">
        <v>7</v>
      </c>
      <c r="B15" s="8" t="s">
        <v>103</v>
      </c>
      <c r="C15" s="111" t="s">
        <v>97</v>
      </c>
      <c r="D15" s="111"/>
      <c r="E15" s="77">
        <v>30</v>
      </c>
      <c r="F15" s="112">
        <v>0</v>
      </c>
      <c r="G15" s="112"/>
      <c r="H15" s="112">
        <v>10</v>
      </c>
      <c r="I15" s="112"/>
      <c r="J15" s="108">
        <v>20</v>
      </c>
      <c r="K15" s="108"/>
      <c r="L15" s="8" t="s">
        <v>102</v>
      </c>
      <c r="M15" s="47" t="s">
        <v>100</v>
      </c>
      <c r="N15" s="18"/>
    </row>
    <row r="16" spans="1:14" s="14" customFormat="1" ht="42" customHeight="1" x14ac:dyDescent="0.3">
      <c r="A16" s="16">
        <v>8</v>
      </c>
      <c r="B16" s="8" t="s">
        <v>103</v>
      </c>
      <c r="C16" s="113" t="s">
        <v>98</v>
      </c>
      <c r="D16" s="114"/>
      <c r="E16" s="85">
        <v>45</v>
      </c>
      <c r="F16" s="115">
        <v>0</v>
      </c>
      <c r="G16" s="116"/>
      <c r="H16" s="115">
        <v>6</v>
      </c>
      <c r="I16" s="116"/>
      <c r="J16" s="117">
        <f>+E16-H16</f>
        <v>39</v>
      </c>
      <c r="K16" s="118"/>
      <c r="L16" s="8" t="s">
        <v>102</v>
      </c>
      <c r="M16" s="47" t="s">
        <v>100</v>
      </c>
      <c r="N16" s="47"/>
    </row>
    <row r="17" spans="1:16" s="14" customFormat="1" ht="42" customHeight="1" x14ac:dyDescent="0.3">
      <c r="A17" s="17">
        <v>9</v>
      </c>
      <c r="B17" s="8" t="s">
        <v>103</v>
      </c>
      <c r="C17" s="111" t="s">
        <v>99</v>
      </c>
      <c r="D17" s="111"/>
      <c r="E17" s="49">
        <v>35</v>
      </c>
      <c r="F17" s="112">
        <v>0</v>
      </c>
      <c r="G17" s="112"/>
      <c r="H17" s="112">
        <v>10</v>
      </c>
      <c r="I17" s="112"/>
      <c r="J17" s="108">
        <f>+E17-H17</f>
        <v>25</v>
      </c>
      <c r="K17" s="108"/>
      <c r="L17" s="8" t="s">
        <v>102</v>
      </c>
      <c r="M17" s="47" t="s">
        <v>100</v>
      </c>
      <c r="N17" s="18"/>
    </row>
    <row r="18" spans="1:16" s="19" customFormat="1" ht="21" customHeight="1" x14ac:dyDescent="0.3">
      <c r="A18" s="110" t="s">
        <v>9</v>
      </c>
      <c r="B18" s="110"/>
      <c r="C18" s="110"/>
      <c r="D18" s="110"/>
      <c r="E18" s="110"/>
      <c r="F18" s="110"/>
      <c r="G18" s="110"/>
      <c r="H18" s="110"/>
      <c r="I18" s="110"/>
      <c r="J18" s="110"/>
      <c r="K18" s="110"/>
      <c r="L18" s="110"/>
      <c r="M18" s="110"/>
      <c r="N18" s="110"/>
    </row>
    <row r="19" spans="1:16" s="19" customFormat="1" ht="43.5" customHeight="1" x14ac:dyDescent="0.3">
      <c r="A19" s="110"/>
      <c r="B19" s="110"/>
      <c r="C19" s="110"/>
      <c r="D19" s="110"/>
      <c r="E19" s="110"/>
      <c r="F19" s="110"/>
      <c r="G19" s="110"/>
      <c r="H19" s="110"/>
      <c r="I19" s="110"/>
      <c r="J19" s="110"/>
      <c r="K19" s="110"/>
      <c r="L19" s="110"/>
      <c r="M19" s="110"/>
      <c r="N19" s="110"/>
    </row>
    <row r="20" spans="1:16" ht="37.5" customHeight="1" x14ac:dyDescent="0.25">
      <c r="A20" s="124" t="s">
        <v>0</v>
      </c>
      <c r="B20" s="125" t="s">
        <v>10</v>
      </c>
      <c r="C20" s="125" t="s">
        <v>11</v>
      </c>
      <c r="D20" s="125" t="s">
        <v>12</v>
      </c>
      <c r="E20" s="127" t="s">
        <v>14</v>
      </c>
      <c r="F20" s="127"/>
      <c r="G20" s="127"/>
      <c r="H20" s="127"/>
      <c r="I20" s="127"/>
      <c r="J20" s="127"/>
      <c r="K20" s="127"/>
      <c r="L20" s="127"/>
      <c r="M20" s="127"/>
      <c r="N20" s="127"/>
      <c r="P20">
        <f>394+341</f>
        <v>735</v>
      </c>
    </row>
    <row r="21" spans="1:16" ht="43.5" customHeight="1" x14ac:dyDescent="0.25">
      <c r="A21" s="124"/>
      <c r="B21" s="125"/>
      <c r="C21" s="125"/>
      <c r="D21" s="125"/>
      <c r="E21" s="20" t="s">
        <v>106</v>
      </c>
      <c r="F21" s="21" t="s">
        <v>15</v>
      </c>
      <c r="G21" s="21" t="s">
        <v>16</v>
      </c>
      <c r="H21" s="21" t="s">
        <v>4</v>
      </c>
      <c r="I21" s="21" t="s">
        <v>17</v>
      </c>
      <c r="J21" s="125" t="s">
        <v>8</v>
      </c>
      <c r="K21" s="125"/>
      <c r="L21" s="125"/>
      <c r="M21" s="125"/>
      <c r="N21" s="125"/>
    </row>
    <row r="22" spans="1:16" ht="52.5" customHeight="1" x14ac:dyDescent="0.25">
      <c r="A22" s="16">
        <v>1</v>
      </c>
      <c r="B22" s="22" t="str">
        <f t="shared" ref="B22:B25" si="1">+C9</f>
        <v>Bút CD   
매직팬
(Box)</v>
      </c>
      <c r="C22" s="32">
        <f>115+42+39+80</f>
        <v>276</v>
      </c>
      <c r="D22" s="23">
        <f t="shared" ref="D22:D30" si="2">+C22-H9</f>
        <v>256</v>
      </c>
      <c r="E22" s="23" t="s">
        <v>50</v>
      </c>
      <c r="F22" s="32" t="s">
        <v>81</v>
      </c>
      <c r="G22" s="24">
        <v>80</v>
      </c>
      <c r="H22" s="24">
        <v>10</v>
      </c>
      <c r="I22" s="24">
        <f t="shared" ref="I22" si="3">+G22+H22-H9</f>
        <v>70</v>
      </c>
      <c r="J22" s="129"/>
      <c r="K22" s="129"/>
      <c r="L22" s="129"/>
      <c r="M22" s="129"/>
      <c r="N22" s="129"/>
      <c r="O22" s="25">
        <f>+ROUND(I22/15,0)</f>
        <v>5</v>
      </c>
      <c r="P22" t="s">
        <v>40</v>
      </c>
    </row>
    <row r="23" spans="1:16" s="26" customFormat="1" ht="52.5" customHeight="1" x14ac:dyDescent="0.3">
      <c r="A23" s="16">
        <v>2</v>
      </c>
      <c r="B23" s="22" t="str">
        <f t="shared" si="1"/>
        <v>Giấy phòng sạch
clean paper (Box)
A4 컬러 용지</v>
      </c>
      <c r="C23" s="32">
        <f>120+21</f>
        <v>141</v>
      </c>
      <c r="D23" s="23">
        <f>+C23-H10</f>
        <v>130</v>
      </c>
      <c r="E23" s="23" t="s">
        <v>41</v>
      </c>
      <c r="F23" s="103" t="s">
        <v>81</v>
      </c>
      <c r="G23" s="24">
        <v>20</v>
      </c>
      <c r="H23" s="24">
        <v>2</v>
      </c>
      <c r="I23" s="24">
        <f>+G23+H23-H10</f>
        <v>11</v>
      </c>
      <c r="J23" s="128"/>
      <c r="K23" s="128"/>
      <c r="L23" s="128"/>
      <c r="M23" s="128"/>
      <c r="N23" s="128"/>
      <c r="O23" s="46">
        <f>+(I23/30)</f>
        <v>0.36666666666666664</v>
      </c>
      <c r="P23" t="s">
        <v>40</v>
      </c>
    </row>
    <row r="24" spans="1:16" ht="52.5" customHeight="1" x14ac:dyDescent="0.25">
      <c r="A24" s="16">
        <v>3</v>
      </c>
      <c r="B24" s="22" t="str">
        <f t="shared" si="1"/>
        <v>Quần áo phòng sạch</v>
      </c>
      <c r="C24" s="44">
        <f>120+295</f>
        <v>415</v>
      </c>
      <c r="D24" s="23">
        <f>+C24-H11</f>
        <v>120</v>
      </c>
      <c r="E24" s="23" t="s">
        <v>101</v>
      </c>
      <c r="F24" s="103" t="s">
        <v>81</v>
      </c>
      <c r="G24" s="24">
        <v>120</v>
      </c>
      <c r="H24" s="24">
        <v>120</v>
      </c>
      <c r="I24" s="24">
        <v>120</v>
      </c>
      <c r="J24" s="128"/>
      <c r="K24" s="128"/>
      <c r="L24" s="128"/>
      <c r="M24" s="128"/>
      <c r="N24" s="128"/>
      <c r="O24" s="25">
        <f t="shared" ref="O24:O26" si="4">+ROUND(I24/15,0)</f>
        <v>8</v>
      </c>
      <c r="P24" t="s">
        <v>40</v>
      </c>
    </row>
    <row r="25" spans="1:16" s="29" customFormat="1" ht="52.5" customHeight="1" x14ac:dyDescent="0.25">
      <c r="A25" s="16">
        <v>4</v>
      </c>
      <c r="B25" s="22" t="str">
        <f t="shared" si="1"/>
        <v xml:space="preserve">Giày phòng sạch </v>
      </c>
      <c r="C25" s="27">
        <f>120+265</f>
        <v>385</v>
      </c>
      <c r="D25" s="23">
        <f t="shared" si="2"/>
        <v>120</v>
      </c>
      <c r="E25" s="23" t="s">
        <v>101</v>
      </c>
      <c r="F25" s="103" t="s">
        <v>81</v>
      </c>
      <c r="G25" s="24">
        <v>120</v>
      </c>
      <c r="H25" s="24">
        <v>120</v>
      </c>
      <c r="I25" s="24">
        <v>120</v>
      </c>
      <c r="J25" s="128"/>
      <c r="K25" s="128"/>
      <c r="L25" s="128"/>
      <c r="M25" s="128"/>
      <c r="N25" s="128"/>
      <c r="O25" s="25">
        <f t="shared" si="4"/>
        <v>8</v>
      </c>
      <c r="P25" t="s">
        <v>40</v>
      </c>
    </row>
    <row r="26" spans="1:16" s="29" customFormat="1" ht="46.5" customHeight="1" x14ac:dyDescent="0.25">
      <c r="A26" s="16">
        <v>5</v>
      </c>
      <c r="B26" s="22" t="str">
        <f>+C13</f>
        <v>Giấy ép platic</v>
      </c>
      <c r="C26" s="13">
        <v>18</v>
      </c>
      <c r="D26" s="23">
        <f t="shared" si="2"/>
        <v>16</v>
      </c>
      <c r="E26" s="23" t="s">
        <v>105</v>
      </c>
      <c r="F26" s="103" t="s">
        <v>81</v>
      </c>
      <c r="G26" s="24">
        <v>12</v>
      </c>
      <c r="H26" s="24">
        <v>6</v>
      </c>
      <c r="I26" s="24">
        <f>+G26+H26-H13</f>
        <v>16</v>
      </c>
      <c r="J26" s="128"/>
      <c r="K26" s="128"/>
      <c r="L26" s="128"/>
      <c r="M26" s="128"/>
      <c r="N26" s="128"/>
      <c r="O26" s="25">
        <f t="shared" si="4"/>
        <v>1</v>
      </c>
      <c r="P26" t="s">
        <v>40</v>
      </c>
    </row>
    <row r="27" spans="1:16" s="29" customFormat="1" ht="46.5" customHeight="1" x14ac:dyDescent="0.25">
      <c r="A27" s="16">
        <v>6</v>
      </c>
      <c r="B27" s="22" t="str">
        <f t="shared" ref="B27:B30" si="5">+C14</f>
        <v xml:space="preserve">Giấy nhớ </v>
      </c>
      <c r="C27" s="13">
        <v>10</v>
      </c>
      <c r="D27" s="23">
        <f t="shared" si="2"/>
        <v>10</v>
      </c>
      <c r="E27" s="23" t="s">
        <v>105</v>
      </c>
      <c r="F27" s="103" t="s">
        <v>81</v>
      </c>
      <c r="G27" s="24">
        <v>6</v>
      </c>
      <c r="H27" s="24">
        <v>5</v>
      </c>
      <c r="I27" s="24">
        <f t="shared" ref="I27:I30" si="6">+G27+H27-H14</f>
        <v>11</v>
      </c>
      <c r="J27" s="128"/>
      <c r="K27" s="128"/>
      <c r="L27" s="128"/>
      <c r="M27" s="128"/>
      <c r="N27" s="128"/>
      <c r="O27" s="25"/>
      <c r="P27"/>
    </row>
    <row r="28" spans="1:16" s="29" customFormat="1" ht="46.5" customHeight="1" x14ac:dyDescent="0.25">
      <c r="A28" s="16">
        <v>7</v>
      </c>
      <c r="B28" s="22" t="str">
        <f t="shared" si="5"/>
        <v>Card case a4</v>
      </c>
      <c r="C28" s="13">
        <v>90</v>
      </c>
      <c r="D28" s="23">
        <f t="shared" si="2"/>
        <v>80</v>
      </c>
      <c r="E28" s="23" t="s">
        <v>105</v>
      </c>
      <c r="F28" s="103" t="s">
        <v>58</v>
      </c>
      <c r="G28" s="24">
        <v>50</v>
      </c>
      <c r="H28" s="24">
        <v>20</v>
      </c>
      <c r="I28" s="24">
        <f t="shared" si="6"/>
        <v>60</v>
      </c>
      <c r="J28" s="128"/>
      <c r="K28" s="128"/>
      <c r="L28" s="128"/>
      <c r="M28" s="128"/>
      <c r="N28" s="128"/>
      <c r="O28" s="25"/>
      <c r="P28"/>
    </row>
    <row r="29" spans="1:16" s="29" customFormat="1" ht="46.5" customHeight="1" x14ac:dyDescent="0.25">
      <c r="A29" s="16">
        <v>8</v>
      </c>
      <c r="B29" s="22" t="str">
        <f t="shared" si="5"/>
        <v>File 20 lá</v>
      </c>
      <c r="C29" s="13">
        <v>15</v>
      </c>
      <c r="D29" s="23">
        <f t="shared" si="2"/>
        <v>9</v>
      </c>
      <c r="E29" s="23" t="s">
        <v>105</v>
      </c>
      <c r="F29" s="103" t="s">
        <v>87</v>
      </c>
      <c r="G29" s="24">
        <v>15</v>
      </c>
      <c r="H29" s="24">
        <v>15</v>
      </c>
      <c r="I29" s="24">
        <f t="shared" si="6"/>
        <v>24</v>
      </c>
      <c r="J29" s="128"/>
      <c r="K29" s="128"/>
      <c r="L29" s="128"/>
      <c r="M29" s="128"/>
      <c r="N29" s="128"/>
      <c r="O29" s="25"/>
      <c r="P29"/>
    </row>
    <row r="30" spans="1:16" ht="46.5" customHeight="1" x14ac:dyDescent="0.25">
      <c r="A30" s="16">
        <v>9</v>
      </c>
      <c r="B30" s="22" t="str">
        <f t="shared" si="5"/>
        <v>File 60 lá</v>
      </c>
      <c r="C30" s="13">
        <v>12</v>
      </c>
      <c r="D30" s="23">
        <f t="shared" si="2"/>
        <v>2</v>
      </c>
      <c r="E30" s="23" t="s">
        <v>105</v>
      </c>
      <c r="F30" s="103" t="s">
        <v>87</v>
      </c>
      <c r="G30" s="24">
        <v>10</v>
      </c>
      <c r="H30" s="24">
        <v>6</v>
      </c>
      <c r="I30" s="24">
        <f t="shared" si="6"/>
        <v>6</v>
      </c>
      <c r="J30" s="128"/>
      <c r="K30" s="128"/>
      <c r="L30" s="128"/>
      <c r="M30" s="128"/>
      <c r="N30" s="128"/>
    </row>
  </sheetData>
  <sheetProtection formatCells="0" formatRows="0" insertColumns="0" insertRows="0" insertHyperlinks="0" deleteRows="0" selectLockedCells="1" sort="0" autoFilter="0" pivotTables="0" selectUnlockedCells="1"/>
  <mergeCells count="68">
    <mergeCell ref="C15:D15"/>
    <mergeCell ref="F15:G15"/>
    <mergeCell ref="J30:N30"/>
    <mergeCell ref="J22:N22"/>
    <mergeCell ref="J23:N23"/>
    <mergeCell ref="J24:N24"/>
    <mergeCell ref="J25:N25"/>
    <mergeCell ref="J26:N26"/>
    <mergeCell ref="H15:I15"/>
    <mergeCell ref="J15:K15"/>
    <mergeCell ref="J27:N27"/>
    <mergeCell ref="J29:N29"/>
    <mergeCell ref="J28:N28"/>
    <mergeCell ref="J13:K13"/>
    <mergeCell ref="C14:D14"/>
    <mergeCell ref="F14:G14"/>
    <mergeCell ref="H14:I14"/>
    <mergeCell ref="J14:K14"/>
    <mergeCell ref="A20:A21"/>
    <mergeCell ref="B20:B21"/>
    <mergeCell ref="C10:D10"/>
    <mergeCell ref="F10:G10"/>
    <mergeCell ref="H10:I10"/>
    <mergeCell ref="C17:D17"/>
    <mergeCell ref="F17:G17"/>
    <mergeCell ref="H17:I17"/>
    <mergeCell ref="C20:C21"/>
    <mergeCell ref="D20:D21"/>
    <mergeCell ref="E20:N20"/>
    <mergeCell ref="J21:N21"/>
    <mergeCell ref="J10:K10"/>
    <mergeCell ref="C11:D11"/>
    <mergeCell ref="F11:G11"/>
    <mergeCell ref="H11:I11"/>
    <mergeCell ref="C9:D9"/>
    <mergeCell ref="F9:G9"/>
    <mergeCell ref="H9:I9"/>
    <mergeCell ref="J9:K9"/>
    <mergeCell ref="M7:M8"/>
    <mergeCell ref="F8:G8"/>
    <mergeCell ref="H8:I8"/>
    <mergeCell ref="J8:K8"/>
    <mergeCell ref="A7:A8"/>
    <mergeCell ref="B7:B8"/>
    <mergeCell ref="C7:D8"/>
    <mergeCell ref="E7:K7"/>
    <mergeCell ref="L7:L8"/>
    <mergeCell ref="A1:B6"/>
    <mergeCell ref="C1:J6"/>
    <mergeCell ref="K2:K5"/>
    <mergeCell ref="L2:L5"/>
    <mergeCell ref="M2:M5"/>
    <mergeCell ref="N2:N5"/>
    <mergeCell ref="J11:K11"/>
    <mergeCell ref="N7:N8"/>
    <mergeCell ref="J17:K17"/>
    <mergeCell ref="A18:N19"/>
    <mergeCell ref="C12:D12"/>
    <mergeCell ref="F12:G12"/>
    <mergeCell ref="H12:I12"/>
    <mergeCell ref="J12:K12"/>
    <mergeCell ref="C13:D13"/>
    <mergeCell ref="F13:G13"/>
    <mergeCell ref="H13:I13"/>
    <mergeCell ref="C16:D16"/>
    <mergeCell ref="F16:G16"/>
    <mergeCell ref="H16:I16"/>
    <mergeCell ref="J16:K16"/>
  </mergeCells>
  <phoneticPr fontId="27" type="noConversion"/>
  <printOptions horizontalCentered="1" verticalCentered="1"/>
  <pageMargins left="0" right="0" top="0" bottom="0" header="0" footer="0"/>
  <pageSetup paperSize="9" scale="46" fitToHeight="0" orientation="landscape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3B82AD-420D-4D10-8352-37625827A4DF}">
  <sheetPr>
    <tabColor rgb="FF66FF33"/>
  </sheetPr>
  <dimension ref="A1:O55"/>
  <sheetViews>
    <sheetView view="pageBreakPreview" zoomScale="70" zoomScaleSheetLayoutView="70" workbookViewId="0">
      <selection sqref="A1:J27"/>
    </sheetView>
  </sheetViews>
  <sheetFormatPr defaultColWidth="9.140625" defaultRowHeight="15" x14ac:dyDescent="0.25"/>
  <cols>
    <col min="1" max="1" width="9.140625" style="1"/>
    <col min="2" max="2" width="23.5703125" style="1" customWidth="1"/>
    <col min="3" max="3" width="30" style="3" customWidth="1"/>
    <col min="4" max="4" width="20.140625" style="2" customWidth="1"/>
    <col min="5" max="6" width="19.85546875" style="1" customWidth="1"/>
    <col min="7" max="7" width="13.140625" style="1" customWidth="1"/>
    <col min="8" max="8" width="13.42578125" style="1" customWidth="1"/>
    <col min="9" max="9" width="20.28515625" style="1" customWidth="1"/>
    <col min="10" max="10" width="24.28515625" style="1" customWidth="1"/>
    <col min="11" max="11" width="12.7109375" style="1" customWidth="1"/>
    <col min="12" max="12" width="9.140625" style="1"/>
    <col min="13" max="13" width="24.7109375" style="1" customWidth="1"/>
    <col min="14" max="16384" width="9.140625" style="1"/>
  </cols>
  <sheetData>
    <row r="1" spans="1:15" ht="35.25" customHeight="1" x14ac:dyDescent="0.25">
      <c r="A1" s="155" t="s">
        <v>51</v>
      </c>
      <c r="B1" s="156"/>
      <c r="C1" s="156"/>
      <c r="D1" s="156"/>
      <c r="E1" s="156"/>
      <c r="F1" s="156"/>
      <c r="G1" s="156"/>
      <c r="H1" s="156"/>
      <c r="I1" s="156"/>
      <c r="J1" s="157"/>
    </row>
    <row r="2" spans="1:15" ht="21" customHeight="1" x14ac:dyDescent="0.25">
      <c r="A2" s="158"/>
      <c r="B2" s="159"/>
      <c r="C2" s="159"/>
      <c r="D2" s="159"/>
      <c r="E2" s="159"/>
      <c r="F2" s="159"/>
      <c r="G2" s="159"/>
      <c r="H2" s="159"/>
      <c r="I2" s="159"/>
      <c r="J2" s="160"/>
    </row>
    <row r="3" spans="1:15" ht="21" customHeight="1" x14ac:dyDescent="0.25">
      <c r="A3" s="161"/>
      <c r="B3" s="162"/>
      <c r="C3" s="162"/>
      <c r="D3" s="162"/>
      <c r="E3" s="162"/>
      <c r="F3" s="162"/>
      <c r="G3" s="162"/>
      <c r="H3" s="162"/>
      <c r="I3" s="162"/>
      <c r="J3" s="163"/>
    </row>
    <row r="4" spans="1:15" s="4" customFormat="1" ht="37.5" customHeight="1" thickBot="1" x14ac:dyDescent="0.35">
      <c r="A4" s="164" t="s">
        <v>31</v>
      </c>
      <c r="B4" s="165"/>
      <c r="C4" s="179" t="s">
        <v>27</v>
      </c>
      <c r="D4" s="180"/>
      <c r="E4" s="180"/>
      <c r="F4" s="180"/>
      <c r="G4" s="180"/>
      <c r="H4" s="180"/>
      <c r="I4" s="180"/>
      <c r="J4" s="181"/>
    </row>
    <row r="5" spans="1:15" ht="96" customHeight="1" thickBot="1" x14ac:dyDescent="0.35">
      <c r="A5" s="59" t="s">
        <v>0</v>
      </c>
      <c r="B5" s="10" t="s">
        <v>32</v>
      </c>
      <c r="C5" s="166" t="s">
        <v>26</v>
      </c>
      <c r="D5" s="167"/>
      <c r="E5" s="11" t="s">
        <v>33</v>
      </c>
      <c r="F5" s="10" t="s">
        <v>34</v>
      </c>
      <c r="G5" s="11" t="s">
        <v>35</v>
      </c>
      <c r="H5" s="60" t="s">
        <v>25</v>
      </c>
      <c r="I5" s="11" t="s">
        <v>36</v>
      </c>
      <c r="J5" s="42" t="s">
        <v>24</v>
      </c>
    </row>
    <row r="6" spans="1:15" ht="27" customHeight="1" x14ac:dyDescent="0.25">
      <c r="A6" s="210">
        <v>1</v>
      </c>
      <c r="B6" s="139" t="s">
        <v>62</v>
      </c>
      <c r="C6" s="150"/>
      <c r="D6" s="151"/>
      <c r="E6" s="154">
        <v>1</v>
      </c>
      <c r="F6" s="130">
        <v>0</v>
      </c>
      <c r="G6" s="131">
        <v>1</v>
      </c>
      <c r="H6" s="131">
        <v>1</v>
      </c>
      <c r="I6" s="149">
        <v>0</v>
      </c>
      <c r="J6" s="132"/>
    </row>
    <row r="7" spans="1:15" ht="27" customHeight="1" x14ac:dyDescent="0.25">
      <c r="A7" s="210"/>
      <c r="B7" s="140"/>
      <c r="C7" s="171"/>
      <c r="D7" s="172"/>
      <c r="E7" s="131"/>
      <c r="F7" s="131"/>
      <c r="G7" s="131"/>
      <c r="H7" s="131"/>
      <c r="I7" s="149"/>
      <c r="J7" s="133"/>
    </row>
    <row r="8" spans="1:15" ht="27" customHeight="1" x14ac:dyDescent="0.25">
      <c r="A8" s="210"/>
      <c r="B8" s="140"/>
      <c r="C8" s="142"/>
      <c r="D8" s="168"/>
      <c r="E8" s="146"/>
      <c r="F8" s="131"/>
      <c r="G8" s="131"/>
      <c r="H8" s="131"/>
      <c r="I8" s="131"/>
      <c r="J8" s="133"/>
    </row>
    <row r="9" spans="1:15" ht="27" customHeight="1" thickBot="1" x14ac:dyDescent="0.3">
      <c r="A9" s="210"/>
      <c r="B9" s="140"/>
      <c r="C9" s="171"/>
      <c r="D9" s="172"/>
      <c r="E9" s="220"/>
      <c r="F9" s="221"/>
      <c r="G9" s="131"/>
      <c r="H9" s="131"/>
      <c r="I9" s="131"/>
      <c r="J9" s="219"/>
    </row>
    <row r="10" spans="1:15" s="36" customFormat="1" ht="27" customHeight="1" x14ac:dyDescent="0.25">
      <c r="A10" s="189"/>
      <c r="B10" s="202"/>
      <c r="C10" s="202"/>
      <c r="D10" s="202"/>
      <c r="E10" s="203"/>
      <c r="F10" s="204"/>
      <c r="G10" s="218"/>
      <c r="H10" s="74"/>
      <c r="I10" s="201"/>
      <c r="J10" s="206"/>
      <c r="L10" s="1"/>
      <c r="M10" s="1"/>
      <c r="O10" s="37"/>
    </row>
    <row r="11" spans="1:15" s="35" customFormat="1" ht="27" customHeight="1" x14ac:dyDescent="0.25">
      <c r="A11" s="137"/>
      <c r="B11" s="202"/>
      <c r="C11" s="202"/>
      <c r="D11" s="202"/>
      <c r="E11" s="203"/>
      <c r="F11" s="204"/>
      <c r="G11" s="131"/>
      <c r="H11" s="73"/>
      <c r="I11" s="205"/>
      <c r="J11" s="206"/>
      <c r="L11" s="1"/>
      <c r="M11" s="1"/>
    </row>
    <row r="12" spans="1:15" s="35" customFormat="1" ht="27" customHeight="1" thickBot="1" x14ac:dyDescent="0.3">
      <c r="A12" s="189"/>
      <c r="B12" s="202"/>
      <c r="C12" s="202"/>
      <c r="D12" s="202"/>
      <c r="E12" s="203"/>
      <c r="F12" s="204"/>
      <c r="G12" s="74"/>
      <c r="H12" s="74"/>
      <c r="I12" s="205"/>
      <c r="J12" s="206"/>
      <c r="L12" s="1"/>
      <c r="M12" s="1"/>
    </row>
    <row r="13" spans="1:15" s="40" customFormat="1" ht="31.5" customHeight="1" thickBot="1" x14ac:dyDescent="0.3">
      <c r="A13" s="137"/>
      <c r="B13" s="202"/>
      <c r="C13" s="202"/>
      <c r="D13" s="202"/>
      <c r="E13" s="203"/>
      <c r="F13" s="204"/>
      <c r="G13" s="73"/>
      <c r="H13" s="73"/>
      <c r="I13" s="205"/>
      <c r="J13" s="206"/>
      <c r="K13" s="39"/>
      <c r="L13" s="36"/>
      <c r="M13" s="36"/>
    </row>
    <row r="14" spans="1:15" ht="27" customHeight="1" x14ac:dyDescent="0.25">
      <c r="A14" s="189"/>
      <c r="B14" s="202"/>
      <c r="C14" s="202"/>
      <c r="D14" s="202"/>
      <c r="E14" s="203"/>
      <c r="F14" s="204"/>
      <c r="G14" s="74"/>
      <c r="H14" s="74"/>
      <c r="I14" s="205"/>
      <c r="J14" s="206"/>
      <c r="L14" s="35"/>
      <c r="M14" s="38"/>
    </row>
    <row r="15" spans="1:15" ht="27" customHeight="1" x14ac:dyDescent="0.25">
      <c r="A15" s="137"/>
      <c r="B15" s="202"/>
      <c r="C15" s="202"/>
      <c r="D15" s="202"/>
      <c r="E15" s="203"/>
      <c r="F15" s="204"/>
      <c r="G15" s="73"/>
      <c r="H15" s="73"/>
      <c r="I15" s="205"/>
      <c r="J15" s="206"/>
    </row>
    <row r="16" spans="1:15" ht="27" customHeight="1" x14ac:dyDescent="0.25">
      <c r="A16" s="189"/>
      <c r="B16" s="202"/>
      <c r="C16" s="202"/>
      <c r="D16" s="202"/>
      <c r="E16" s="203"/>
      <c r="F16" s="204"/>
      <c r="G16" s="74"/>
      <c r="H16" s="74"/>
      <c r="I16" s="205"/>
      <c r="J16" s="206"/>
    </row>
    <row r="17" spans="1:10" ht="27" customHeight="1" x14ac:dyDescent="0.25">
      <c r="A17" s="137"/>
      <c r="B17" s="202"/>
      <c r="C17" s="202"/>
      <c r="D17" s="202"/>
      <c r="E17" s="203"/>
      <c r="F17" s="204"/>
      <c r="G17" s="73"/>
      <c r="H17" s="73"/>
      <c r="I17" s="205"/>
      <c r="J17" s="206"/>
    </row>
    <row r="18" spans="1:10" ht="27" customHeight="1" x14ac:dyDescent="0.25">
      <c r="A18" s="189"/>
      <c r="B18" s="202"/>
      <c r="C18" s="202"/>
      <c r="D18" s="202"/>
      <c r="E18" s="203"/>
      <c r="F18" s="204"/>
      <c r="G18" s="74"/>
      <c r="H18" s="74"/>
      <c r="I18" s="205"/>
      <c r="J18" s="206"/>
    </row>
    <row r="19" spans="1:10" ht="27" customHeight="1" x14ac:dyDescent="0.25">
      <c r="A19" s="137"/>
      <c r="B19" s="202"/>
      <c r="C19" s="202"/>
      <c r="D19" s="202"/>
      <c r="E19" s="203"/>
      <c r="F19" s="204"/>
      <c r="G19" s="73"/>
      <c r="H19" s="73"/>
      <c r="I19" s="205"/>
      <c r="J19" s="206"/>
    </row>
    <row r="20" spans="1:10" ht="27" customHeight="1" x14ac:dyDescent="0.25">
      <c r="A20" s="189"/>
      <c r="B20" s="202"/>
      <c r="C20" s="202"/>
      <c r="D20" s="202"/>
      <c r="E20" s="203"/>
      <c r="F20" s="204"/>
      <c r="G20" s="74"/>
      <c r="H20" s="74"/>
      <c r="I20" s="205"/>
      <c r="J20" s="206"/>
    </row>
    <row r="21" spans="1:10" ht="27" customHeight="1" x14ac:dyDescent="0.25">
      <c r="A21" s="137"/>
      <c r="B21" s="202"/>
      <c r="C21" s="202"/>
      <c r="D21" s="202"/>
      <c r="E21" s="203"/>
      <c r="F21" s="204"/>
      <c r="G21" s="73"/>
      <c r="H21" s="73"/>
      <c r="I21" s="205"/>
      <c r="J21" s="206"/>
    </row>
    <row r="22" spans="1:10" ht="27" customHeight="1" x14ac:dyDescent="0.25">
      <c r="A22" s="189"/>
      <c r="B22" s="202"/>
      <c r="C22" s="202"/>
      <c r="D22" s="202"/>
      <c r="E22" s="203"/>
      <c r="F22" s="204"/>
      <c r="G22" s="74"/>
      <c r="H22" s="74"/>
      <c r="I22" s="205"/>
      <c r="J22" s="206"/>
    </row>
    <row r="23" spans="1:10" ht="27" customHeight="1" x14ac:dyDescent="0.25">
      <c r="A23" s="137"/>
      <c r="B23" s="202"/>
      <c r="C23" s="202"/>
      <c r="D23" s="202"/>
      <c r="E23" s="203"/>
      <c r="F23" s="204"/>
      <c r="G23" s="73"/>
      <c r="H23" s="73"/>
      <c r="I23" s="205"/>
      <c r="J23" s="206"/>
    </row>
    <row r="24" spans="1:10" ht="24" customHeight="1" x14ac:dyDescent="0.25">
      <c r="A24" s="189"/>
      <c r="B24" s="202"/>
      <c r="C24" s="202"/>
      <c r="D24" s="202"/>
      <c r="E24" s="203"/>
      <c r="F24" s="204"/>
      <c r="G24" s="74"/>
      <c r="H24" s="74"/>
      <c r="I24" s="205"/>
      <c r="J24" s="206"/>
    </row>
    <row r="25" spans="1:10" ht="27" customHeight="1" x14ac:dyDescent="0.25">
      <c r="A25" s="137"/>
      <c r="B25" s="202"/>
      <c r="C25" s="202"/>
      <c r="D25" s="202"/>
      <c r="E25" s="203"/>
      <c r="F25" s="204"/>
      <c r="G25" s="73"/>
      <c r="H25" s="73"/>
      <c r="I25" s="205"/>
      <c r="J25" s="206"/>
    </row>
    <row r="26" spans="1:10" ht="27" customHeight="1" x14ac:dyDescent="0.25">
      <c r="A26" s="189"/>
      <c r="B26" s="212"/>
      <c r="C26" s="213"/>
      <c r="D26" s="214"/>
      <c r="E26" s="215"/>
      <c r="F26" s="216"/>
      <c r="G26" s="74"/>
      <c r="H26" s="74"/>
      <c r="I26" s="217"/>
      <c r="J26" s="211"/>
    </row>
    <row r="27" spans="1:10" ht="27" customHeight="1" x14ac:dyDescent="0.25">
      <c r="A27" s="137"/>
      <c r="B27" s="191"/>
      <c r="C27" s="194"/>
      <c r="D27" s="195"/>
      <c r="E27" s="197"/>
      <c r="F27" s="199"/>
      <c r="G27" s="73"/>
      <c r="H27" s="73"/>
      <c r="I27" s="201"/>
      <c r="J27" s="133"/>
    </row>
    <row r="28" spans="1:10" ht="27" customHeight="1" x14ac:dyDescent="0.25">
      <c r="A28" s="189"/>
      <c r="B28" s="190"/>
      <c r="C28" s="192"/>
      <c r="D28" s="193"/>
      <c r="E28" s="196"/>
      <c r="F28" s="198"/>
      <c r="G28" s="72"/>
      <c r="H28" s="72"/>
      <c r="I28" s="200"/>
      <c r="J28" s="133"/>
    </row>
    <row r="29" spans="1:10" ht="27" customHeight="1" x14ac:dyDescent="0.25">
      <c r="A29" s="137"/>
      <c r="B29" s="191"/>
      <c r="C29" s="194"/>
      <c r="D29" s="195"/>
      <c r="E29" s="197"/>
      <c r="F29" s="199"/>
      <c r="G29" s="73"/>
      <c r="H29" s="73"/>
      <c r="I29" s="201"/>
      <c r="J29" s="133"/>
    </row>
    <row r="30" spans="1:10" ht="27" customHeight="1" x14ac:dyDescent="0.25">
      <c r="A30" s="189"/>
      <c r="B30" s="190"/>
      <c r="C30" s="192"/>
      <c r="D30" s="193"/>
      <c r="E30" s="196"/>
      <c r="F30" s="198"/>
      <c r="G30" s="72"/>
      <c r="H30" s="72"/>
      <c r="I30" s="200"/>
      <c r="J30" s="133"/>
    </row>
    <row r="31" spans="1:10" ht="27" customHeight="1" x14ac:dyDescent="0.25">
      <c r="A31" s="137"/>
      <c r="B31" s="191"/>
      <c r="C31" s="194"/>
      <c r="D31" s="195"/>
      <c r="E31" s="197"/>
      <c r="F31" s="199"/>
      <c r="G31" s="73"/>
      <c r="H31" s="73"/>
      <c r="I31" s="201"/>
      <c r="J31" s="133"/>
    </row>
    <row r="32" spans="1:10" ht="27" customHeight="1" x14ac:dyDescent="0.25">
      <c r="A32" s="189"/>
      <c r="B32" s="190"/>
      <c r="C32" s="192"/>
      <c r="D32" s="193"/>
      <c r="E32" s="196"/>
      <c r="F32" s="198"/>
      <c r="G32" s="72"/>
      <c r="H32" s="72"/>
      <c r="I32" s="200"/>
      <c r="J32" s="133"/>
    </row>
    <row r="33" spans="1:10" ht="27" customHeight="1" x14ac:dyDescent="0.25">
      <c r="A33" s="137"/>
      <c r="B33" s="191"/>
      <c r="C33" s="194"/>
      <c r="D33" s="195"/>
      <c r="E33" s="197"/>
      <c r="F33" s="199"/>
      <c r="G33" s="73"/>
      <c r="H33" s="73"/>
      <c r="I33" s="201"/>
      <c r="J33" s="133"/>
    </row>
    <row r="34" spans="1:10" ht="27" customHeight="1" x14ac:dyDescent="0.25">
      <c r="A34" s="189"/>
      <c r="B34" s="190"/>
      <c r="C34" s="192"/>
      <c r="D34" s="193"/>
      <c r="E34" s="196"/>
      <c r="F34" s="198"/>
      <c r="G34" s="72"/>
      <c r="H34" s="72"/>
      <c r="I34" s="200"/>
      <c r="J34" s="133"/>
    </row>
    <row r="35" spans="1:10" ht="27" customHeight="1" x14ac:dyDescent="0.25">
      <c r="A35" s="137"/>
      <c r="B35" s="191"/>
      <c r="C35" s="194"/>
      <c r="D35" s="195"/>
      <c r="E35" s="197"/>
      <c r="F35" s="199"/>
      <c r="G35" s="73"/>
      <c r="H35" s="73"/>
      <c r="I35" s="201"/>
      <c r="J35" s="133"/>
    </row>
    <row r="36" spans="1:10" ht="27" customHeight="1" x14ac:dyDescent="0.25">
      <c r="A36" s="188"/>
      <c r="B36" s="190"/>
      <c r="C36" s="192"/>
      <c r="D36" s="193"/>
      <c r="E36" s="196"/>
      <c r="F36" s="198"/>
      <c r="G36" s="72"/>
      <c r="H36" s="72"/>
      <c r="I36" s="200"/>
      <c r="J36" s="133"/>
    </row>
    <row r="37" spans="1:10" ht="27" customHeight="1" x14ac:dyDescent="0.25">
      <c r="A37" s="189"/>
      <c r="B37" s="191"/>
      <c r="C37" s="194"/>
      <c r="D37" s="195"/>
      <c r="E37" s="197"/>
      <c r="F37" s="199"/>
      <c r="G37" s="73"/>
      <c r="H37" s="73"/>
      <c r="I37" s="201"/>
      <c r="J37" s="133"/>
    </row>
    <row r="38" spans="1:10" ht="27" customHeight="1" x14ac:dyDescent="0.25">
      <c r="A38" s="188"/>
      <c r="B38" s="190"/>
      <c r="C38" s="192"/>
      <c r="D38" s="193"/>
      <c r="E38" s="196"/>
      <c r="F38" s="198"/>
      <c r="G38" s="72"/>
      <c r="H38" s="72"/>
      <c r="I38" s="200"/>
      <c r="J38" s="133"/>
    </row>
    <row r="39" spans="1:10" ht="27" customHeight="1" x14ac:dyDescent="0.25">
      <c r="A39" s="189"/>
      <c r="B39" s="191"/>
      <c r="C39" s="194"/>
      <c r="D39" s="195"/>
      <c r="E39" s="197"/>
      <c r="F39" s="199"/>
      <c r="G39" s="73"/>
      <c r="H39" s="73"/>
      <c r="I39" s="201"/>
      <c r="J39" s="133"/>
    </row>
    <row r="40" spans="1:10" ht="27" customHeight="1" x14ac:dyDescent="0.25">
      <c r="A40" s="188"/>
      <c r="B40" s="190"/>
      <c r="C40" s="192"/>
      <c r="D40" s="193"/>
      <c r="E40" s="196"/>
      <c r="F40" s="198"/>
      <c r="G40" s="72"/>
      <c r="H40" s="72"/>
      <c r="I40" s="200"/>
      <c r="J40" s="133"/>
    </row>
    <row r="41" spans="1:10" ht="27" customHeight="1" x14ac:dyDescent="0.25">
      <c r="A41" s="189"/>
      <c r="B41" s="191"/>
      <c r="C41" s="194"/>
      <c r="D41" s="195"/>
      <c r="E41" s="197"/>
      <c r="F41" s="199"/>
      <c r="G41" s="73"/>
      <c r="H41" s="73"/>
      <c r="I41" s="201"/>
      <c r="J41" s="133"/>
    </row>
    <row r="42" spans="1:10" ht="27" customHeight="1" x14ac:dyDescent="0.25">
      <c r="A42" s="188"/>
      <c r="B42" s="190"/>
      <c r="C42" s="192"/>
      <c r="D42" s="193"/>
      <c r="E42" s="196"/>
      <c r="F42" s="198"/>
      <c r="G42" s="72"/>
      <c r="H42" s="72"/>
      <c r="I42" s="200"/>
      <c r="J42" s="133"/>
    </row>
    <row r="43" spans="1:10" ht="27" customHeight="1" x14ac:dyDescent="0.25">
      <c r="A43" s="189"/>
      <c r="B43" s="191"/>
      <c r="C43" s="194"/>
      <c r="D43" s="195"/>
      <c r="E43" s="197"/>
      <c r="F43" s="199"/>
      <c r="G43" s="73"/>
      <c r="H43" s="73"/>
      <c r="I43" s="201"/>
      <c r="J43" s="133"/>
    </row>
    <row r="44" spans="1:10" ht="27" customHeight="1" x14ac:dyDescent="0.25">
      <c r="A44" s="188"/>
      <c r="B44" s="190"/>
      <c r="C44" s="192"/>
      <c r="D44" s="193"/>
      <c r="E44" s="196"/>
      <c r="F44" s="198"/>
      <c r="G44" s="72"/>
      <c r="H44" s="72"/>
      <c r="I44" s="200"/>
      <c r="J44" s="133"/>
    </row>
    <row r="45" spans="1:10" ht="27" customHeight="1" x14ac:dyDescent="0.25">
      <c r="A45" s="189"/>
      <c r="B45" s="191"/>
      <c r="C45" s="194"/>
      <c r="D45" s="195"/>
      <c r="E45" s="197"/>
      <c r="F45" s="199"/>
      <c r="G45" s="73"/>
      <c r="H45" s="73"/>
      <c r="I45" s="201"/>
      <c r="J45" s="133"/>
    </row>
    <row r="46" spans="1:10" ht="27" customHeight="1" x14ac:dyDescent="0.25">
      <c r="A46" s="189"/>
      <c r="B46" s="190"/>
      <c r="C46" s="192"/>
      <c r="D46" s="193"/>
      <c r="E46" s="196"/>
      <c r="F46" s="198"/>
      <c r="G46" s="72"/>
      <c r="H46" s="72"/>
      <c r="I46" s="200"/>
      <c r="J46" s="133"/>
    </row>
    <row r="47" spans="1:10" ht="27" customHeight="1" x14ac:dyDescent="0.25">
      <c r="A47" s="137"/>
      <c r="B47" s="191"/>
      <c r="C47" s="194"/>
      <c r="D47" s="195"/>
      <c r="E47" s="197"/>
      <c r="F47" s="199"/>
      <c r="G47" s="73"/>
      <c r="H47" s="73"/>
      <c r="I47" s="201"/>
      <c r="J47" s="133"/>
    </row>
    <row r="48" spans="1:10" ht="27" customHeight="1" x14ac:dyDescent="0.25">
      <c r="A48" s="189"/>
      <c r="B48" s="190"/>
      <c r="C48" s="192"/>
      <c r="D48" s="193"/>
      <c r="E48" s="196"/>
      <c r="F48" s="198"/>
      <c r="G48" s="72"/>
      <c r="H48" s="72"/>
      <c r="I48" s="200"/>
      <c r="J48" s="133"/>
    </row>
    <row r="49" spans="1:10" ht="27" customHeight="1" x14ac:dyDescent="0.25">
      <c r="A49" s="137"/>
      <c r="B49" s="191"/>
      <c r="C49" s="194"/>
      <c r="D49" s="195"/>
      <c r="E49" s="197"/>
      <c r="F49" s="199"/>
      <c r="G49" s="73"/>
      <c r="H49" s="73"/>
      <c r="I49" s="201"/>
      <c r="J49" s="133"/>
    </row>
    <row r="50" spans="1:10" ht="27" customHeight="1" x14ac:dyDescent="0.25">
      <c r="A50" s="188"/>
      <c r="B50" s="190"/>
      <c r="C50" s="192"/>
      <c r="D50" s="193"/>
      <c r="E50" s="196"/>
      <c r="F50" s="198"/>
      <c r="G50" s="72"/>
      <c r="H50" s="72"/>
      <c r="I50" s="200"/>
      <c r="J50" s="133"/>
    </row>
    <row r="51" spans="1:10" ht="27" customHeight="1" x14ac:dyDescent="0.25">
      <c r="A51" s="189"/>
      <c r="B51" s="191"/>
      <c r="C51" s="194"/>
      <c r="D51" s="195"/>
      <c r="E51" s="197"/>
      <c r="F51" s="199"/>
      <c r="G51" s="73"/>
      <c r="H51" s="73"/>
      <c r="I51" s="201"/>
      <c r="J51" s="133"/>
    </row>
    <row r="52" spans="1:10" ht="27" customHeight="1" x14ac:dyDescent="0.25">
      <c r="A52" s="210"/>
      <c r="B52" s="202"/>
      <c r="C52" s="202"/>
      <c r="D52" s="202"/>
      <c r="E52" s="203"/>
      <c r="F52" s="204"/>
      <c r="G52" s="72"/>
      <c r="H52" s="72"/>
      <c r="I52" s="205"/>
      <c r="J52" s="206"/>
    </row>
    <row r="53" spans="1:10" ht="27" customHeight="1" x14ac:dyDescent="0.25">
      <c r="A53" s="210"/>
      <c r="B53" s="202"/>
      <c r="C53" s="202"/>
      <c r="D53" s="202"/>
      <c r="E53" s="203"/>
      <c r="F53" s="204"/>
      <c r="G53" s="73"/>
      <c r="H53" s="73"/>
      <c r="I53" s="205"/>
      <c r="J53" s="206"/>
    </row>
    <row r="54" spans="1:10" ht="27" customHeight="1" x14ac:dyDescent="0.25">
      <c r="A54" s="182"/>
      <c r="B54" s="183"/>
      <c r="C54" s="183"/>
      <c r="D54" s="183"/>
      <c r="E54" s="184"/>
      <c r="F54" s="185"/>
      <c r="G54" s="72"/>
      <c r="H54" s="72"/>
      <c r="I54" s="186"/>
      <c r="J54" s="187"/>
    </row>
    <row r="55" spans="1:10" ht="27" customHeight="1" x14ac:dyDescent="0.25">
      <c r="A55" s="182"/>
      <c r="B55" s="183"/>
      <c r="C55" s="183"/>
      <c r="D55" s="183"/>
      <c r="E55" s="184"/>
      <c r="F55" s="185"/>
      <c r="G55" s="73"/>
      <c r="H55" s="73"/>
      <c r="I55" s="186"/>
      <c r="J55" s="187"/>
    </row>
  </sheetData>
  <mergeCells count="181">
    <mergeCell ref="A1:J3"/>
    <mergeCell ref="A4:B4"/>
    <mergeCell ref="C4:J4"/>
    <mergeCell ref="C5:D5"/>
    <mergeCell ref="A6:A9"/>
    <mergeCell ref="B6:B9"/>
    <mergeCell ref="C6:D7"/>
    <mergeCell ref="E6:E7"/>
    <mergeCell ref="F6:F7"/>
    <mergeCell ref="G6:G7"/>
    <mergeCell ref="H6:H7"/>
    <mergeCell ref="I6:I7"/>
    <mergeCell ref="J6:J9"/>
    <mergeCell ref="C8:D9"/>
    <mergeCell ref="E8:E9"/>
    <mergeCell ref="F8:F9"/>
    <mergeCell ref="G8:G9"/>
    <mergeCell ref="H8:H9"/>
    <mergeCell ref="I8:I9"/>
    <mergeCell ref="I10:I11"/>
    <mergeCell ref="J10:J11"/>
    <mergeCell ref="A12:A13"/>
    <mergeCell ref="B12:B13"/>
    <mergeCell ref="C12:D13"/>
    <mergeCell ref="E12:E13"/>
    <mergeCell ref="F12:F13"/>
    <mergeCell ref="I12:I13"/>
    <mergeCell ref="J12:J13"/>
    <mergeCell ref="A10:A11"/>
    <mergeCell ref="B10:B11"/>
    <mergeCell ref="C10:D11"/>
    <mergeCell ref="E10:E11"/>
    <mergeCell ref="F10:F11"/>
    <mergeCell ref="G10:G11"/>
    <mergeCell ref="J14:J15"/>
    <mergeCell ref="A16:A17"/>
    <mergeCell ref="B16:B17"/>
    <mergeCell ref="C16:D17"/>
    <mergeCell ref="E16:E17"/>
    <mergeCell ref="F16:F17"/>
    <mergeCell ref="I16:I17"/>
    <mergeCell ref="J16:J17"/>
    <mergeCell ref="A14:A15"/>
    <mergeCell ref="B14:B15"/>
    <mergeCell ref="C14:D15"/>
    <mergeCell ref="E14:E15"/>
    <mergeCell ref="F14:F15"/>
    <mergeCell ref="I14:I15"/>
    <mergeCell ref="J18:J19"/>
    <mergeCell ref="A20:A21"/>
    <mergeCell ref="B20:B21"/>
    <mergeCell ref="C20:D21"/>
    <mergeCell ref="E20:E21"/>
    <mergeCell ref="F20:F21"/>
    <mergeCell ref="I20:I21"/>
    <mergeCell ref="J20:J21"/>
    <mergeCell ref="A18:A19"/>
    <mergeCell ref="B18:B19"/>
    <mergeCell ref="C18:D19"/>
    <mergeCell ref="E18:E19"/>
    <mergeCell ref="F18:F19"/>
    <mergeCell ref="I18:I19"/>
    <mergeCell ref="J22:J23"/>
    <mergeCell ref="A24:A25"/>
    <mergeCell ref="B24:B25"/>
    <mergeCell ref="C24:D25"/>
    <mergeCell ref="E24:E25"/>
    <mergeCell ref="F24:F25"/>
    <mergeCell ref="I24:I25"/>
    <mergeCell ref="J24:J25"/>
    <mergeCell ref="A22:A23"/>
    <mergeCell ref="B22:B23"/>
    <mergeCell ref="C22:D23"/>
    <mergeCell ref="E22:E23"/>
    <mergeCell ref="F22:F23"/>
    <mergeCell ref="I22:I23"/>
    <mergeCell ref="J26:J27"/>
    <mergeCell ref="A28:A29"/>
    <mergeCell ref="B28:B29"/>
    <mergeCell ref="C28:D29"/>
    <mergeCell ref="E28:E29"/>
    <mergeCell ref="F28:F29"/>
    <mergeCell ref="I28:I29"/>
    <mergeCell ref="J28:J29"/>
    <mergeCell ref="A26:A27"/>
    <mergeCell ref="B26:B27"/>
    <mergeCell ref="C26:D27"/>
    <mergeCell ref="E26:E27"/>
    <mergeCell ref="F26:F27"/>
    <mergeCell ref="I26:I27"/>
    <mergeCell ref="J30:J31"/>
    <mergeCell ref="A32:A33"/>
    <mergeCell ref="B32:B33"/>
    <mergeCell ref="C32:D33"/>
    <mergeCell ref="E32:E33"/>
    <mergeCell ref="F32:F33"/>
    <mergeCell ref="I32:I33"/>
    <mergeCell ref="J32:J33"/>
    <mergeCell ref="A30:A31"/>
    <mergeCell ref="B30:B31"/>
    <mergeCell ref="C30:D31"/>
    <mergeCell ref="E30:E31"/>
    <mergeCell ref="F30:F31"/>
    <mergeCell ref="I30:I31"/>
    <mergeCell ref="J34:J35"/>
    <mergeCell ref="A36:A37"/>
    <mergeCell ref="B36:B37"/>
    <mergeCell ref="C36:D37"/>
    <mergeCell ref="E36:E37"/>
    <mergeCell ref="F36:F37"/>
    <mergeCell ref="I36:I37"/>
    <mergeCell ref="J36:J37"/>
    <mergeCell ref="A34:A35"/>
    <mergeCell ref="B34:B35"/>
    <mergeCell ref="C34:D35"/>
    <mergeCell ref="E34:E35"/>
    <mergeCell ref="F34:F35"/>
    <mergeCell ref="I34:I35"/>
    <mergeCell ref="J38:J39"/>
    <mergeCell ref="A40:A41"/>
    <mergeCell ref="B40:B41"/>
    <mergeCell ref="C40:D41"/>
    <mergeCell ref="E40:E41"/>
    <mergeCell ref="F40:F41"/>
    <mergeCell ref="I40:I41"/>
    <mergeCell ref="J40:J41"/>
    <mergeCell ref="A38:A39"/>
    <mergeCell ref="B38:B39"/>
    <mergeCell ref="C38:D39"/>
    <mergeCell ref="E38:E39"/>
    <mergeCell ref="F38:F39"/>
    <mergeCell ref="I38:I39"/>
    <mergeCell ref="J42:J43"/>
    <mergeCell ref="A44:A45"/>
    <mergeCell ref="B44:B45"/>
    <mergeCell ref="C44:D45"/>
    <mergeCell ref="E44:E45"/>
    <mergeCell ref="F44:F45"/>
    <mergeCell ref="I44:I45"/>
    <mergeCell ref="J44:J45"/>
    <mergeCell ref="A42:A43"/>
    <mergeCell ref="B42:B43"/>
    <mergeCell ref="C42:D43"/>
    <mergeCell ref="E42:E43"/>
    <mergeCell ref="F42:F43"/>
    <mergeCell ref="I42:I43"/>
    <mergeCell ref="J46:J47"/>
    <mergeCell ref="A48:A49"/>
    <mergeCell ref="B48:B49"/>
    <mergeCell ref="C48:D49"/>
    <mergeCell ref="E48:E49"/>
    <mergeCell ref="F48:F49"/>
    <mergeCell ref="I48:I49"/>
    <mergeCell ref="J48:J49"/>
    <mergeCell ref="A46:A47"/>
    <mergeCell ref="B46:B47"/>
    <mergeCell ref="C46:D47"/>
    <mergeCell ref="E46:E47"/>
    <mergeCell ref="F46:F47"/>
    <mergeCell ref="I46:I47"/>
    <mergeCell ref="J54:J55"/>
    <mergeCell ref="A54:A55"/>
    <mergeCell ref="B54:B55"/>
    <mergeCell ref="C54:D55"/>
    <mergeCell ref="E54:E55"/>
    <mergeCell ref="F54:F55"/>
    <mergeCell ref="I54:I55"/>
    <mergeCell ref="J50:J51"/>
    <mergeCell ref="A52:A53"/>
    <mergeCell ref="B52:B53"/>
    <mergeCell ref="C52:D53"/>
    <mergeCell ref="E52:E53"/>
    <mergeCell ref="F52:F53"/>
    <mergeCell ref="I52:I53"/>
    <mergeCell ref="J52:J53"/>
    <mergeCell ref="A50:A51"/>
    <mergeCell ref="B50:B51"/>
    <mergeCell ref="C50:D51"/>
    <mergeCell ref="E50:E51"/>
    <mergeCell ref="F50:F51"/>
    <mergeCell ref="I50:I51"/>
  </mergeCells>
  <printOptions horizontalCentered="1" verticalCentered="1"/>
  <pageMargins left="0" right="0" top="0" bottom="0" header="0" footer="0"/>
  <pageSetup paperSize="9" scale="52" orientation="portrait" r:id="rId1"/>
  <colBreaks count="1" manualBreakCount="1">
    <brk id="10" max="54" man="1"/>
  </colBreaks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BB92D4-D1A1-4FF9-8C5D-A2D7EF326220}">
  <sheetPr>
    <pageSetUpPr fitToPage="1"/>
  </sheetPr>
  <dimension ref="A1:P24"/>
  <sheetViews>
    <sheetView view="pageBreakPreview" zoomScale="60" zoomScaleNormal="78" workbookViewId="0">
      <selection activeCell="H14" sqref="H14:I14"/>
    </sheetView>
  </sheetViews>
  <sheetFormatPr defaultRowHeight="15" x14ac:dyDescent="0.25"/>
  <cols>
    <col min="1" max="1" width="6.42578125" style="30" customWidth="1"/>
    <col min="2" max="2" width="26" style="30" customWidth="1"/>
    <col min="3" max="3" width="34" style="30" customWidth="1"/>
    <col min="4" max="4" width="24.7109375" style="30" customWidth="1"/>
    <col min="5" max="5" width="25.28515625" style="30" customWidth="1"/>
    <col min="6" max="6" width="16.42578125" style="30" customWidth="1"/>
    <col min="7" max="8" width="16.28515625" style="30" customWidth="1"/>
    <col min="9" max="9" width="21" style="31" customWidth="1"/>
    <col min="10" max="10" width="16.28515625" style="30" customWidth="1"/>
    <col min="11" max="14" width="26.85546875" style="30" customWidth="1"/>
    <col min="17" max="17" width="18.140625" customWidth="1"/>
  </cols>
  <sheetData>
    <row r="1" spans="1:14" ht="33" customHeight="1" x14ac:dyDescent="0.25">
      <c r="A1" s="119"/>
      <c r="B1" s="119"/>
      <c r="C1" s="120" t="s">
        <v>55</v>
      </c>
      <c r="D1" s="120"/>
      <c r="E1" s="120"/>
      <c r="F1" s="120"/>
      <c r="G1" s="120"/>
      <c r="H1" s="120"/>
      <c r="I1" s="120"/>
      <c r="J1" s="120"/>
      <c r="K1" s="9" t="s">
        <v>19</v>
      </c>
      <c r="L1" s="9" t="s">
        <v>20</v>
      </c>
      <c r="M1" s="9" t="s">
        <v>21</v>
      </c>
      <c r="N1" s="9" t="s">
        <v>22</v>
      </c>
    </row>
    <row r="2" spans="1:14" ht="25.5" customHeight="1" x14ac:dyDescent="0.25">
      <c r="A2" s="119"/>
      <c r="B2" s="119"/>
      <c r="C2" s="120"/>
      <c r="D2" s="120"/>
      <c r="E2" s="120"/>
      <c r="F2" s="120"/>
      <c r="G2" s="120"/>
      <c r="H2" s="120"/>
      <c r="I2" s="120"/>
      <c r="J2" s="120"/>
      <c r="K2" s="107"/>
      <c r="L2" s="107"/>
      <c r="M2" s="107"/>
      <c r="N2" s="107"/>
    </row>
    <row r="3" spans="1:14" ht="25.5" customHeight="1" x14ac:dyDescent="0.25">
      <c r="A3" s="119"/>
      <c r="B3" s="119"/>
      <c r="C3" s="120"/>
      <c r="D3" s="120"/>
      <c r="E3" s="120"/>
      <c r="F3" s="120"/>
      <c r="G3" s="120"/>
      <c r="H3" s="120"/>
      <c r="I3" s="120"/>
      <c r="J3" s="120"/>
      <c r="K3" s="107"/>
      <c r="L3" s="107"/>
      <c r="M3" s="107"/>
      <c r="N3" s="107"/>
    </row>
    <row r="4" spans="1:14" ht="25.5" customHeight="1" x14ac:dyDescent="0.25">
      <c r="A4" s="119"/>
      <c r="B4" s="119"/>
      <c r="C4" s="120"/>
      <c r="D4" s="120"/>
      <c r="E4" s="120"/>
      <c r="F4" s="120"/>
      <c r="G4" s="120"/>
      <c r="H4" s="120"/>
      <c r="I4" s="120"/>
      <c r="J4" s="120"/>
      <c r="K4" s="107"/>
      <c r="L4" s="107"/>
      <c r="M4" s="107"/>
      <c r="N4" s="107"/>
    </row>
    <row r="5" spans="1:14" ht="39" customHeight="1" x14ac:dyDescent="0.25">
      <c r="A5" s="119"/>
      <c r="B5" s="119"/>
      <c r="C5" s="120"/>
      <c r="D5" s="120"/>
      <c r="E5" s="120"/>
      <c r="F5" s="120"/>
      <c r="G5" s="120"/>
      <c r="H5" s="120"/>
      <c r="I5" s="120"/>
      <c r="J5" s="120"/>
      <c r="K5" s="107"/>
      <c r="L5" s="107"/>
      <c r="M5" s="107"/>
      <c r="N5" s="107"/>
    </row>
    <row r="6" spans="1:14" ht="37.5" customHeight="1" x14ac:dyDescent="0.3">
      <c r="A6" s="119"/>
      <c r="B6" s="119"/>
      <c r="C6" s="120"/>
      <c r="D6" s="120"/>
      <c r="E6" s="120"/>
      <c r="F6" s="120"/>
      <c r="G6" s="120"/>
      <c r="H6" s="120"/>
      <c r="I6" s="120"/>
      <c r="J6" s="120"/>
      <c r="K6" s="5"/>
      <c r="L6" s="5"/>
      <c r="M6" s="5"/>
      <c r="N6" s="5"/>
    </row>
    <row r="7" spans="1:14" s="14" customFormat="1" ht="36" customHeight="1" x14ac:dyDescent="0.3">
      <c r="A7" s="121" t="s">
        <v>0</v>
      </c>
      <c r="B7" s="109" t="s">
        <v>1</v>
      </c>
      <c r="C7" s="122" t="s">
        <v>2</v>
      </c>
      <c r="D7" s="122"/>
      <c r="E7" s="121" t="s">
        <v>3</v>
      </c>
      <c r="F7" s="121"/>
      <c r="G7" s="121"/>
      <c r="H7" s="121"/>
      <c r="I7" s="121"/>
      <c r="J7" s="121"/>
      <c r="K7" s="121"/>
      <c r="L7" s="109" t="s">
        <v>6</v>
      </c>
      <c r="M7" s="109" t="s">
        <v>7</v>
      </c>
      <c r="N7" s="109" t="s">
        <v>8</v>
      </c>
    </row>
    <row r="8" spans="1:14" s="14" customFormat="1" ht="52.5" customHeight="1" x14ac:dyDescent="0.3">
      <c r="A8" s="121"/>
      <c r="B8" s="109"/>
      <c r="C8" s="122"/>
      <c r="D8" s="122"/>
      <c r="E8" s="70" t="s">
        <v>37</v>
      </c>
      <c r="F8" s="123" t="s">
        <v>38</v>
      </c>
      <c r="G8" s="123"/>
      <c r="H8" s="123" t="s">
        <v>39</v>
      </c>
      <c r="I8" s="123"/>
      <c r="J8" s="123" t="s">
        <v>5</v>
      </c>
      <c r="K8" s="123"/>
      <c r="L8" s="109"/>
      <c r="M8" s="109"/>
      <c r="N8" s="109"/>
    </row>
    <row r="9" spans="1:14" s="14" customFormat="1" ht="73.5" customHeight="1" x14ac:dyDescent="0.3">
      <c r="A9" s="16">
        <v>1</v>
      </c>
      <c r="B9" s="8" t="s">
        <v>53</v>
      </c>
      <c r="C9" s="111" t="s">
        <v>62</v>
      </c>
      <c r="D9" s="111"/>
      <c r="E9" s="68">
        <v>1</v>
      </c>
      <c r="F9" s="112">
        <v>0</v>
      </c>
      <c r="G9" s="112"/>
      <c r="H9" s="112">
        <v>0</v>
      </c>
      <c r="I9" s="112"/>
      <c r="J9" s="108">
        <v>1</v>
      </c>
      <c r="K9" s="108"/>
      <c r="L9" s="8" t="s">
        <v>61</v>
      </c>
      <c r="M9" s="47"/>
      <c r="N9" s="69" t="s">
        <v>63</v>
      </c>
    </row>
    <row r="10" spans="1:14" s="14" customFormat="1" ht="73.5" customHeight="1" x14ac:dyDescent="0.3">
      <c r="A10" s="17">
        <v>2</v>
      </c>
      <c r="B10" s="8"/>
      <c r="C10" s="126"/>
      <c r="D10" s="126"/>
      <c r="E10" s="68" t="s">
        <v>60</v>
      </c>
      <c r="F10" s="112"/>
      <c r="G10" s="112"/>
      <c r="H10" s="112"/>
      <c r="I10" s="112"/>
      <c r="J10" s="108"/>
      <c r="K10" s="108"/>
      <c r="L10" s="8"/>
      <c r="M10" s="47"/>
      <c r="N10" s="18"/>
    </row>
    <row r="11" spans="1:14" s="14" customFormat="1" ht="73.5" customHeight="1" x14ac:dyDescent="0.3">
      <c r="A11" s="16">
        <v>3</v>
      </c>
      <c r="B11" s="8"/>
      <c r="C11" s="126"/>
      <c r="D11" s="126"/>
      <c r="E11" s="68"/>
      <c r="F11" s="112"/>
      <c r="G11" s="112"/>
      <c r="H11" s="112"/>
      <c r="I11" s="112"/>
      <c r="J11" s="108"/>
      <c r="K11" s="108"/>
      <c r="L11" s="8"/>
      <c r="M11" s="47"/>
      <c r="N11" s="18"/>
    </row>
    <row r="12" spans="1:14" s="14" customFormat="1" ht="73.5" customHeight="1" x14ac:dyDescent="0.3">
      <c r="A12" s="17">
        <v>4</v>
      </c>
      <c r="B12" s="8"/>
      <c r="C12" s="111"/>
      <c r="D12" s="111"/>
      <c r="E12" s="68"/>
      <c r="F12" s="112"/>
      <c r="G12" s="112"/>
      <c r="H12" s="112"/>
      <c r="I12" s="112"/>
      <c r="J12" s="108"/>
      <c r="K12" s="108"/>
      <c r="L12" s="8"/>
      <c r="M12" s="47"/>
      <c r="N12" s="18"/>
    </row>
    <row r="13" spans="1:14" s="14" customFormat="1" ht="73.5" customHeight="1" x14ac:dyDescent="0.3">
      <c r="A13" s="16">
        <v>5</v>
      </c>
      <c r="B13" s="8"/>
      <c r="C13" s="111"/>
      <c r="D13" s="111"/>
      <c r="E13" s="68"/>
      <c r="F13" s="112"/>
      <c r="G13" s="112"/>
      <c r="H13" s="112"/>
      <c r="I13" s="112"/>
      <c r="J13" s="108"/>
      <c r="K13" s="108"/>
      <c r="L13" s="8"/>
      <c r="M13" s="47"/>
      <c r="N13" s="18"/>
    </row>
    <row r="14" spans="1:14" s="14" customFormat="1" ht="73.5" customHeight="1" x14ac:dyDescent="0.3">
      <c r="A14" s="16">
        <v>6</v>
      </c>
      <c r="B14" s="8"/>
      <c r="C14" s="111"/>
      <c r="D14" s="111"/>
      <c r="E14" s="68"/>
      <c r="F14" s="112"/>
      <c r="G14" s="112"/>
      <c r="H14" s="112"/>
      <c r="I14" s="112"/>
      <c r="J14" s="108"/>
      <c r="K14" s="108"/>
      <c r="L14" s="8"/>
      <c r="M14" s="47"/>
      <c r="N14" s="18"/>
    </row>
    <row r="15" spans="1:14" s="19" customFormat="1" ht="21" customHeight="1" x14ac:dyDescent="0.3">
      <c r="A15" s="110" t="s">
        <v>9</v>
      </c>
      <c r="B15" s="110"/>
      <c r="C15" s="110"/>
      <c r="D15" s="110"/>
      <c r="E15" s="110"/>
      <c r="F15" s="110"/>
      <c r="G15" s="110"/>
      <c r="H15" s="110"/>
      <c r="I15" s="110"/>
      <c r="J15" s="110"/>
      <c r="K15" s="110"/>
      <c r="L15" s="110"/>
      <c r="M15" s="110"/>
      <c r="N15" s="110"/>
    </row>
    <row r="16" spans="1:14" s="19" customFormat="1" ht="43.5" customHeight="1" x14ac:dyDescent="0.3">
      <c r="A16" s="11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</row>
    <row r="17" spans="1:16" ht="37.5" customHeight="1" x14ac:dyDescent="0.25">
      <c r="A17" s="124" t="s">
        <v>0</v>
      </c>
      <c r="B17" s="125" t="s">
        <v>10</v>
      </c>
      <c r="C17" s="125" t="s">
        <v>11</v>
      </c>
      <c r="D17" s="125" t="s">
        <v>12</v>
      </c>
      <c r="E17" s="127" t="s">
        <v>14</v>
      </c>
      <c r="F17" s="127"/>
      <c r="G17" s="127"/>
      <c r="H17" s="127"/>
      <c r="I17" s="127"/>
      <c r="J17" s="127"/>
      <c r="K17" s="127"/>
      <c r="L17" s="127"/>
      <c r="M17" s="127"/>
      <c r="N17" s="127"/>
      <c r="P17">
        <f>394+341</f>
        <v>735</v>
      </c>
    </row>
    <row r="18" spans="1:16" ht="43.5" customHeight="1" x14ac:dyDescent="0.25">
      <c r="A18" s="124"/>
      <c r="B18" s="125"/>
      <c r="C18" s="125"/>
      <c r="D18" s="125"/>
      <c r="E18" s="20" t="s">
        <v>13</v>
      </c>
      <c r="F18" s="21" t="s">
        <v>15</v>
      </c>
      <c r="G18" s="21" t="s">
        <v>16</v>
      </c>
      <c r="H18" s="21" t="s">
        <v>4</v>
      </c>
      <c r="I18" s="21" t="s">
        <v>17</v>
      </c>
      <c r="J18" s="125" t="s">
        <v>8</v>
      </c>
      <c r="K18" s="125"/>
      <c r="L18" s="125"/>
      <c r="M18" s="125"/>
      <c r="N18" s="125"/>
    </row>
    <row r="19" spans="1:16" ht="63.75" customHeight="1" x14ac:dyDescent="0.25">
      <c r="A19" s="16">
        <v>1</v>
      </c>
      <c r="B19" s="22" t="str">
        <f t="shared" ref="B19" si="0">+C9</f>
        <v>motor máy khoan</v>
      </c>
      <c r="C19" s="71">
        <v>0</v>
      </c>
      <c r="D19" s="23">
        <f>+C19-H9</f>
        <v>0</v>
      </c>
      <c r="E19" s="23"/>
      <c r="F19" s="71">
        <v>0</v>
      </c>
      <c r="G19" s="24">
        <v>0</v>
      </c>
      <c r="H19" s="24">
        <v>0</v>
      </c>
      <c r="I19" s="24">
        <f>+G19+H19-H9</f>
        <v>0</v>
      </c>
      <c r="J19" s="129"/>
      <c r="K19" s="129"/>
      <c r="L19" s="129"/>
      <c r="M19" s="129"/>
      <c r="N19" s="129"/>
      <c r="O19" s="25">
        <f>+ROUND(I19/15,0)</f>
        <v>0</v>
      </c>
      <c r="P19" t="s">
        <v>40</v>
      </c>
    </row>
    <row r="20" spans="1:16" s="26" customFormat="1" ht="63.75" customHeight="1" x14ac:dyDescent="0.3">
      <c r="A20" s="16">
        <v>2</v>
      </c>
      <c r="B20" s="22"/>
      <c r="C20" s="71"/>
      <c r="D20" s="23"/>
      <c r="E20" s="23"/>
      <c r="F20" s="71"/>
      <c r="G20" s="24"/>
      <c r="H20" s="24"/>
      <c r="I20" s="24"/>
      <c r="J20" s="128"/>
      <c r="K20" s="128"/>
      <c r="L20" s="128"/>
      <c r="M20" s="128"/>
      <c r="N20" s="128"/>
      <c r="O20" s="46">
        <f>+(I20/30)</f>
        <v>0</v>
      </c>
      <c r="P20" t="s">
        <v>40</v>
      </c>
    </row>
    <row r="21" spans="1:16" ht="63.75" customHeight="1" x14ac:dyDescent="0.25">
      <c r="A21" s="16">
        <v>3</v>
      </c>
      <c r="B21" s="22"/>
      <c r="C21" s="71"/>
      <c r="D21" s="23"/>
      <c r="E21" s="23"/>
      <c r="F21" s="71"/>
      <c r="G21" s="24"/>
      <c r="H21" s="24"/>
      <c r="I21" s="24"/>
      <c r="J21" s="128"/>
      <c r="K21" s="128"/>
      <c r="L21" s="128"/>
      <c r="M21" s="128"/>
      <c r="N21" s="128"/>
      <c r="O21" s="25">
        <f t="shared" ref="O21:O23" si="1">+ROUND(I21/15,0)</f>
        <v>0</v>
      </c>
      <c r="P21" t="s">
        <v>40</v>
      </c>
    </row>
    <row r="22" spans="1:16" s="29" customFormat="1" ht="63.75" customHeight="1" x14ac:dyDescent="0.25">
      <c r="A22" s="16">
        <v>4</v>
      </c>
      <c r="B22" s="22"/>
      <c r="C22" s="27"/>
      <c r="D22" s="23"/>
      <c r="E22" s="23"/>
      <c r="F22" s="43"/>
      <c r="G22" s="71"/>
      <c r="H22" s="28"/>
      <c r="I22" s="24"/>
      <c r="J22" s="128"/>
      <c r="K22" s="128"/>
      <c r="L22" s="128"/>
      <c r="M22" s="128"/>
      <c r="N22" s="128"/>
      <c r="O22" s="25">
        <f t="shared" si="1"/>
        <v>0</v>
      </c>
      <c r="P22" t="s">
        <v>40</v>
      </c>
    </row>
    <row r="23" spans="1:16" s="29" customFormat="1" ht="63.75" customHeight="1" x14ac:dyDescent="0.25">
      <c r="A23" s="16">
        <v>5</v>
      </c>
      <c r="B23" s="22"/>
      <c r="C23" s="13"/>
      <c r="D23" s="27"/>
      <c r="E23" s="23"/>
      <c r="F23" s="71"/>
      <c r="G23" s="24"/>
      <c r="H23" s="24"/>
      <c r="I23" s="24"/>
      <c r="J23" s="128"/>
      <c r="K23" s="128"/>
      <c r="L23" s="128"/>
      <c r="M23" s="128"/>
      <c r="N23" s="128"/>
      <c r="O23" s="25">
        <f t="shared" si="1"/>
        <v>0</v>
      </c>
      <c r="P23" t="s">
        <v>40</v>
      </c>
    </row>
    <row r="24" spans="1:16" ht="76.5" customHeight="1" x14ac:dyDescent="0.25">
      <c r="A24" s="16">
        <v>6</v>
      </c>
      <c r="B24" s="22"/>
      <c r="C24" s="13"/>
      <c r="D24" s="27"/>
      <c r="E24" s="23"/>
      <c r="F24" s="71"/>
      <c r="G24" s="24"/>
      <c r="H24" s="24"/>
      <c r="I24" s="24"/>
      <c r="J24" s="128"/>
      <c r="K24" s="128"/>
      <c r="L24" s="128"/>
      <c r="M24" s="128"/>
      <c r="N24" s="128"/>
    </row>
  </sheetData>
  <sheetProtection formatCells="0" formatRows="0" insertColumns="0" insertRows="0" insertHyperlinks="0" deleteRows="0" selectLockedCells="1" sort="0" autoFilter="0" pivotTables="0" selectUnlockedCells="1"/>
  <mergeCells count="53">
    <mergeCell ref="N2:N5"/>
    <mergeCell ref="A1:B6"/>
    <mergeCell ref="C1:J6"/>
    <mergeCell ref="K2:K5"/>
    <mergeCell ref="L2:L5"/>
    <mergeCell ref="M2:M5"/>
    <mergeCell ref="A7:A8"/>
    <mergeCell ref="B7:B8"/>
    <mergeCell ref="C7:D8"/>
    <mergeCell ref="E7:K7"/>
    <mergeCell ref="L7:L8"/>
    <mergeCell ref="N7:N8"/>
    <mergeCell ref="F8:G8"/>
    <mergeCell ref="H8:I8"/>
    <mergeCell ref="J8:K8"/>
    <mergeCell ref="C9:D9"/>
    <mergeCell ref="F9:G9"/>
    <mergeCell ref="H9:I9"/>
    <mergeCell ref="J9:K9"/>
    <mergeCell ref="M7:M8"/>
    <mergeCell ref="C10:D10"/>
    <mergeCell ref="F10:G10"/>
    <mergeCell ref="H10:I10"/>
    <mergeCell ref="J10:K10"/>
    <mergeCell ref="C11:D11"/>
    <mergeCell ref="F11:G11"/>
    <mergeCell ref="H11:I11"/>
    <mergeCell ref="J11:K11"/>
    <mergeCell ref="C12:D12"/>
    <mergeCell ref="F12:G12"/>
    <mergeCell ref="H12:I12"/>
    <mergeCell ref="J12:K12"/>
    <mergeCell ref="C13:D13"/>
    <mergeCell ref="F13:G13"/>
    <mergeCell ref="H13:I13"/>
    <mergeCell ref="J13:K13"/>
    <mergeCell ref="A17:A18"/>
    <mergeCell ref="B17:B18"/>
    <mergeCell ref="C17:C18"/>
    <mergeCell ref="D17:D18"/>
    <mergeCell ref="E17:N17"/>
    <mergeCell ref="C14:D14"/>
    <mergeCell ref="F14:G14"/>
    <mergeCell ref="H14:I14"/>
    <mergeCell ref="J14:K14"/>
    <mergeCell ref="A15:N16"/>
    <mergeCell ref="J24:N24"/>
    <mergeCell ref="J18:N18"/>
    <mergeCell ref="J19:N19"/>
    <mergeCell ref="J20:N20"/>
    <mergeCell ref="J21:N21"/>
    <mergeCell ref="J22:N22"/>
    <mergeCell ref="J23:N23"/>
  </mergeCells>
  <printOptions horizontalCentered="1" verticalCentered="1"/>
  <pageMargins left="0" right="0" top="0" bottom="0" header="0" footer="0"/>
  <pageSetup paperSize="9" scale="46" fitToHeight="0" orientation="landscape" r:id="rId1"/>
  <rowBreaks count="1" manualBreakCount="1">
    <brk id="24" max="13" man="1"/>
  </rowBreak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459B65-6D35-4DF9-BF68-96274EC36BCA}">
  <sheetPr>
    <tabColor rgb="FF66FF33"/>
  </sheetPr>
  <dimension ref="A1:M55"/>
  <sheetViews>
    <sheetView view="pageBreakPreview" zoomScale="70" zoomScaleSheetLayoutView="70" workbookViewId="0">
      <selection activeCell="C14" sqref="C14:D15"/>
    </sheetView>
  </sheetViews>
  <sheetFormatPr defaultColWidth="9.140625" defaultRowHeight="15" x14ac:dyDescent="0.25"/>
  <cols>
    <col min="1" max="1" width="9.140625" style="1"/>
    <col min="2" max="2" width="23.5703125" style="1" customWidth="1"/>
    <col min="3" max="3" width="30" style="3" customWidth="1"/>
    <col min="4" max="4" width="20.140625" style="2" customWidth="1"/>
    <col min="5" max="6" width="19.85546875" style="1" customWidth="1"/>
    <col min="7" max="7" width="13.140625" style="1" customWidth="1"/>
    <col min="8" max="8" width="13.42578125" style="1" customWidth="1"/>
    <col min="9" max="9" width="20.28515625" style="1" customWidth="1"/>
    <col min="10" max="10" width="24.28515625" style="1" customWidth="1"/>
    <col min="11" max="11" width="12.7109375" style="1" customWidth="1"/>
    <col min="12" max="12" width="9.140625" style="1"/>
    <col min="13" max="13" width="24.7109375" style="1" customWidth="1"/>
    <col min="14" max="16384" width="9.140625" style="1"/>
  </cols>
  <sheetData>
    <row r="1" spans="1:13" ht="35.25" customHeight="1" x14ac:dyDescent="0.25">
      <c r="A1" s="155" t="s">
        <v>70</v>
      </c>
      <c r="B1" s="156"/>
      <c r="C1" s="156"/>
      <c r="D1" s="156"/>
      <c r="E1" s="156"/>
      <c r="F1" s="156"/>
      <c r="G1" s="156"/>
      <c r="H1" s="156"/>
      <c r="I1" s="156"/>
      <c r="J1" s="157"/>
    </row>
    <row r="2" spans="1:13" ht="21" customHeight="1" x14ac:dyDescent="0.25">
      <c r="A2" s="158"/>
      <c r="B2" s="159"/>
      <c r="C2" s="159"/>
      <c r="D2" s="159"/>
      <c r="E2" s="159"/>
      <c r="F2" s="159"/>
      <c r="G2" s="159"/>
      <c r="H2" s="159"/>
      <c r="I2" s="159"/>
      <c r="J2" s="160"/>
    </row>
    <row r="3" spans="1:13" ht="21" customHeight="1" x14ac:dyDescent="0.25">
      <c r="A3" s="161"/>
      <c r="B3" s="162"/>
      <c r="C3" s="162"/>
      <c r="D3" s="162"/>
      <c r="E3" s="162"/>
      <c r="F3" s="162"/>
      <c r="G3" s="162"/>
      <c r="H3" s="162"/>
      <c r="I3" s="162"/>
      <c r="J3" s="163"/>
    </row>
    <row r="4" spans="1:13" s="4" customFormat="1" ht="37.5" customHeight="1" thickBot="1" x14ac:dyDescent="0.35">
      <c r="A4" s="164" t="s">
        <v>60</v>
      </c>
      <c r="B4" s="165"/>
      <c r="C4" s="179" t="s">
        <v>27</v>
      </c>
      <c r="D4" s="180"/>
      <c r="E4" s="180"/>
      <c r="F4" s="180"/>
      <c r="G4" s="180"/>
      <c r="H4" s="180"/>
      <c r="I4" s="180"/>
      <c r="J4" s="181"/>
    </row>
    <row r="5" spans="1:13" ht="96" customHeight="1" thickBot="1" x14ac:dyDescent="0.35">
      <c r="A5" s="59" t="s">
        <v>0</v>
      </c>
      <c r="B5" s="10" t="s">
        <v>32</v>
      </c>
      <c r="C5" s="166" t="s">
        <v>26</v>
      </c>
      <c r="D5" s="167"/>
      <c r="E5" s="11" t="s">
        <v>33</v>
      </c>
      <c r="F5" s="10" t="s">
        <v>34</v>
      </c>
      <c r="G5" s="11" t="s">
        <v>35</v>
      </c>
      <c r="H5" s="60" t="s">
        <v>25</v>
      </c>
      <c r="I5" s="11" t="s">
        <v>36</v>
      </c>
      <c r="J5" s="42" t="s">
        <v>24</v>
      </c>
    </row>
    <row r="6" spans="1:13" ht="27" customHeight="1" x14ac:dyDescent="0.25">
      <c r="A6" s="210">
        <v>1</v>
      </c>
      <c r="B6" s="139" t="s">
        <v>71</v>
      </c>
      <c r="C6" s="150"/>
      <c r="D6" s="151"/>
      <c r="E6" s="154">
        <v>2</v>
      </c>
      <c r="F6" s="130">
        <v>0</v>
      </c>
      <c r="G6" s="131">
        <v>2</v>
      </c>
      <c r="H6" s="131">
        <v>2</v>
      </c>
      <c r="I6" s="149">
        <v>0</v>
      </c>
      <c r="J6" s="132"/>
    </row>
    <row r="7" spans="1:13" ht="27" customHeight="1" x14ac:dyDescent="0.25">
      <c r="A7" s="210"/>
      <c r="B7" s="140"/>
      <c r="C7" s="171"/>
      <c r="D7" s="172"/>
      <c r="E7" s="131"/>
      <c r="F7" s="131"/>
      <c r="G7" s="131"/>
      <c r="H7" s="131"/>
      <c r="I7" s="149"/>
      <c r="J7" s="133"/>
    </row>
    <row r="8" spans="1:13" ht="27" customHeight="1" x14ac:dyDescent="0.25">
      <c r="A8" s="210"/>
      <c r="B8" s="140"/>
      <c r="C8" s="142"/>
      <c r="D8" s="168"/>
      <c r="E8" s="146"/>
      <c r="F8" s="131"/>
      <c r="G8" s="131"/>
      <c r="H8" s="131"/>
      <c r="I8" s="131"/>
      <c r="J8" s="133"/>
    </row>
    <row r="9" spans="1:13" ht="27" customHeight="1" thickBot="1" x14ac:dyDescent="0.3">
      <c r="A9" s="210"/>
      <c r="B9" s="140"/>
      <c r="C9" s="171"/>
      <c r="D9" s="172"/>
      <c r="E9" s="220"/>
      <c r="F9" s="221"/>
      <c r="G9" s="135"/>
      <c r="H9" s="135"/>
      <c r="I9" s="135"/>
      <c r="J9" s="219"/>
    </row>
    <row r="10" spans="1:13" ht="27" customHeight="1" x14ac:dyDescent="0.25">
      <c r="A10" s="210">
        <v>2</v>
      </c>
      <c r="B10" s="139" t="s">
        <v>72</v>
      </c>
      <c r="C10" s="150"/>
      <c r="D10" s="151"/>
      <c r="E10" s="154">
        <v>6</v>
      </c>
      <c r="F10" s="130">
        <v>0</v>
      </c>
      <c r="G10" s="218">
        <v>6</v>
      </c>
      <c r="H10" s="218">
        <v>6</v>
      </c>
      <c r="I10" s="222">
        <v>0</v>
      </c>
      <c r="J10" s="132"/>
    </row>
    <row r="11" spans="1:13" ht="27" customHeight="1" x14ac:dyDescent="0.25">
      <c r="A11" s="210"/>
      <c r="B11" s="140"/>
      <c r="C11" s="171"/>
      <c r="D11" s="172"/>
      <c r="E11" s="131"/>
      <c r="F11" s="131"/>
      <c r="G11" s="131"/>
      <c r="H11" s="131"/>
      <c r="I11" s="149"/>
      <c r="J11" s="133"/>
    </row>
    <row r="12" spans="1:13" ht="27" customHeight="1" x14ac:dyDescent="0.25">
      <c r="A12" s="210"/>
      <c r="B12" s="140"/>
      <c r="C12" s="142"/>
      <c r="D12" s="168"/>
      <c r="E12" s="146"/>
      <c r="F12" s="131"/>
      <c r="G12" s="131"/>
      <c r="H12" s="131"/>
      <c r="I12" s="131"/>
      <c r="J12" s="133"/>
    </row>
    <row r="13" spans="1:13" ht="27" customHeight="1" x14ac:dyDescent="0.25">
      <c r="A13" s="210"/>
      <c r="B13" s="140"/>
      <c r="C13" s="171"/>
      <c r="D13" s="172"/>
      <c r="E13" s="220"/>
      <c r="F13" s="221"/>
      <c r="G13" s="131"/>
      <c r="H13" s="131"/>
      <c r="I13" s="131"/>
      <c r="J13" s="219"/>
    </row>
    <row r="14" spans="1:13" ht="27" customHeight="1" x14ac:dyDescent="0.25">
      <c r="A14" s="189"/>
      <c r="B14" s="202"/>
      <c r="C14" s="202"/>
      <c r="D14" s="202"/>
      <c r="E14" s="203"/>
      <c r="F14" s="204"/>
      <c r="G14" s="84"/>
      <c r="H14" s="84"/>
      <c r="I14" s="205"/>
      <c r="J14" s="206"/>
      <c r="L14" s="35"/>
      <c r="M14" s="38"/>
    </row>
    <row r="15" spans="1:13" ht="27" customHeight="1" x14ac:dyDescent="0.25">
      <c r="A15" s="137"/>
      <c r="B15" s="202"/>
      <c r="C15" s="202"/>
      <c r="D15" s="202"/>
      <c r="E15" s="203"/>
      <c r="F15" s="204"/>
      <c r="G15" s="83"/>
      <c r="H15" s="83"/>
      <c r="I15" s="205"/>
      <c r="J15" s="206"/>
    </row>
    <row r="16" spans="1:13" ht="27" customHeight="1" x14ac:dyDescent="0.25">
      <c r="A16" s="189"/>
      <c r="B16" s="202"/>
      <c r="C16" s="202"/>
      <c r="D16" s="202"/>
      <c r="E16" s="203"/>
      <c r="F16" s="204"/>
      <c r="G16" s="84"/>
      <c r="H16" s="84"/>
      <c r="I16" s="205"/>
      <c r="J16" s="206"/>
    </row>
    <row r="17" spans="1:10" ht="27" customHeight="1" x14ac:dyDescent="0.25">
      <c r="A17" s="137"/>
      <c r="B17" s="202"/>
      <c r="C17" s="202"/>
      <c r="D17" s="202"/>
      <c r="E17" s="203"/>
      <c r="F17" s="204"/>
      <c r="G17" s="83"/>
      <c r="H17" s="83"/>
      <c r="I17" s="205"/>
      <c r="J17" s="206"/>
    </row>
    <row r="18" spans="1:10" ht="27" customHeight="1" x14ac:dyDescent="0.25">
      <c r="A18" s="189"/>
      <c r="B18" s="202"/>
      <c r="C18" s="202"/>
      <c r="D18" s="202"/>
      <c r="E18" s="203"/>
      <c r="F18" s="204"/>
      <c r="G18" s="84"/>
      <c r="H18" s="84"/>
      <c r="I18" s="205"/>
      <c r="J18" s="206"/>
    </row>
    <row r="19" spans="1:10" ht="27" customHeight="1" x14ac:dyDescent="0.25">
      <c r="A19" s="137"/>
      <c r="B19" s="202"/>
      <c r="C19" s="202"/>
      <c r="D19" s="202"/>
      <c r="E19" s="203"/>
      <c r="F19" s="204"/>
      <c r="G19" s="83"/>
      <c r="H19" s="83"/>
      <c r="I19" s="205"/>
      <c r="J19" s="206"/>
    </row>
    <row r="20" spans="1:10" ht="27" customHeight="1" x14ac:dyDescent="0.25">
      <c r="A20" s="189"/>
      <c r="B20" s="202"/>
      <c r="C20" s="202"/>
      <c r="D20" s="202"/>
      <c r="E20" s="203"/>
      <c r="F20" s="204"/>
      <c r="G20" s="84"/>
      <c r="H20" s="84"/>
      <c r="I20" s="205"/>
      <c r="J20" s="206"/>
    </row>
    <row r="21" spans="1:10" ht="27" customHeight="1" x14ac:dyDescent="0.25">
      <c r="A21" s="137"/>
      <c r="B21" s="202"/>
      <c r="C21" s="202"/>
      <c r="D21" s="202"/>
      <c r="E21" s="203"/>
      <c r="F21" s="204"/>
      <c r="G21" s="83"/>
      <c r="H21" s="83"/>
      <c r="I21" s="205"/>
      <c r="J21" s="206"/>
    </row>
    <row r="22" spans="1:10" ht="27" customHeight="1" x14ac:dyDescent="0.25">
      <c r="A22" s="189"/>
      <c r="B22" s="202"/>
      <c r="C22" s="202"/>
      <c r="D22" s="202"/>
      <c r="E22" s="203"/>
      <c r="F22" s="204"/>
      <c r="G22" s="84"/>
      <c r="H22" s="84"/>
      <c r="I22" s="205"/>
      <c r="J22" s="206"/>
    </row>
    <row r="23" spans="1:10" ht="27" customHeight="1" x14ac:dyDescent="0.25">
      <c r="A23" s="137"/>
      <c r="B23" s="202"/>
      <c r="C23" s="202"/>
      <c r="D23" s="202"/>
      <c r="E23" s="203"/>
      <c r="F23" s="204"/>
      <c r="G23" s="83"/>
      <c r="H23" s="83"/>
      <c r="I23" s="205"/>
      <c r="J23" s="206"/>
    </row>
    <row r="24" spans="1:10" ht="24" customHeight="1" x14ac:dyDescent="0.25">
      <c r="A24" s="189"/>
      <c r="B24" s="202"/>
      <c r="C24" s="202"/>
      <c r="D24" s="202"/>
      <c r="E24" s="203"/>
      <c r="F24" s="204"/>
      <c r="G24" s="84"/>
      <c r="H24" s="84"/>
      <c r="I24" s="205"/>
      <c r="J24" s="206"/>
    </row>
    <row r="25" spans="1:10" ht="27" customHeight="1" x14ac:dyDescent="0.25">
      <c r="A25" s="137"/>
      <c r="B25" s="202"/>
      <c r="C25" s="202"/>
      <c r="D25" s="202"/>
      <c r="E25" s="203"/>
      <c r="F25" s="204"/>
      <c r="G25" s="83"/>
      <c r="H25" s="83"/>
      <c r="I25" s="205"/>
      <c r="J25" s="206"/>
    </row>
    <row r="26" spans="1:10" ht="27" customHeight="1" x14ac:dyDescent="0.25">
      <c r="A26" s="189"/>
      <c r="B26" s="212"/>
      <c r="C26" s="213"/>
      <c r="D26" s="214"/>
      <c r="E26" s="215"/>
      <c r="F26" s="216"/>
      <c r="G26" s="84"/>
      <c r="H26" s="84"/>
      <c r="I26" s="217"/>
      <c r="J26" s="211"/>
    </row>
    <row r="27" spans="1:10" ht="27" customHeight="1" x14ac:dyDescent="0.25">
      <c r="A27" s="137"/>
      <c r="B27" s="191"/>
      <c r="C27" s="194"/>
      <c r="D27" s="195"/>
      <c r="E27" s="197"/>
      <c r="F27" s="199"/>
      <c r="G27" s="83"/>
      <c r="H27" s="83"/>
      <c r="I27" s="201"/>
      <c r="J27" s="133"/>
    </row>
    <row r="28" spans="1:10" ht="27" customHeight="1" x14ac:dyDescent="0.25">
      <c r="A28" s="189"/>
      <c r="B28" s="190"/>
      <c r="C28" s="192"/>
      <c r="D28" s="193"/>
      <c r="E28" s="196"/>
      <c r="F28" s="198"/>
      <c r="G28" s="82"/>
      <c r="H28" s="82"/>
      <c r="I28" s="200"/>
      <c r="J28" s="133"/>
    </row>
    <row r="29" spans="1:10" ht="27" customHeight="1" x14ac:dyDescent="0.25">
      <c r="A29" s="137"/>
      <c r="B29" s="191"/>
      <c r="C29" s="194"/>
      <c r="D29" s="195"/>
      <c r="E29" s="197"/>
      <c r="F29" s="199"/>
      <c r="G29" s="83"/>
      <c r="H29" s="83"/>
      <c r="I29" s="201"/>
      <c r="J29" s="133"/>
    </row>
    <row r="30" spans="1:10" ht="27" customHeight="1" x14ac:dyDescent="0.25">
      <c r="A30" s="189"/>
      <c r="B30" s="190"/>
      <c r="C30" s="192"/>
      <c r="D30" s="193"/>
      <c r="E30" s="196"/>
      <c r="F30" s="198"/>
      <c r="G30" s="82"/>
      <c r="H30" s="82"/>
      <c r="I30" s="200"/>
      <c r="J30" s="133"/>
    </row>
    <row r="31" spans="1:10" ht="27" customHeight="1" x14ac:dyDescent="0.25">
      <c r="A31" s="137"/>
      <c r="B31" s="191"/>
      <c r="C31" s="194"/>
      <c r="D31" s="195"/>
      <c r="E31" s="197"/>
      <c r="F31" s="199"/>
      <c r="G31" s="83"/>
      <c r="H31" s="83"/>
      <c r="I31" s="201"/>
      <c r="J31" s="133"/>
    </row>
    <row r="32" spans="1:10" ht="27" customHeight="1" x14ac:dyDescent="0.25">
      <c r="A32" s="189"/>
      <c r="B32" s="190"/>
      <c r="C32" s="192"/>
      <c r="D32" s="193"/>
      <c r="E32" s="196"/>
      <c r="F32" s="198"/>
      <c r="G32" s="82"/>
      <c r="H32" s="82"/>
      <c r="I32" s="200"/>
      <c r="J32" s="133"/>
    </row>
    <row r="33" spans="1:10" ht="27" customHeight="1" x14ac:dyDescent="0.25">
      <c r="A33" s="137"/>
      <c r="B33" s="191"/>
      <c r="C33" s="194"/>
      <c r="D33" s="195"/>
      <c r="E33" s="197"/>
      <c r="F33" s="199"/>
      <c r="G33" s="83"/>
      <c r="H33" s="83"/>
      <c r="I33" s="201"/>
      <c r="J33" s="133"/>
    </row>
    <row r="34" spans="1:10" ht="27" customHeight="1" x14ac:dyDescent="0.25">
      <c r="A34" s="189"/>
      <c r="B34" s="190"/>
      <c r="C34" s="192"/>
      <c r="D34" s="193"/>
      <c r="E34" s="196"/>
      <c r="F34" s="198"/>
      <c r="G34" s="82"/>
      <c r="H34" s="82"/>
      <c r="I34" s="200"/>
      <c r="J34" s="133"/>
    </row>
    <row r="35" spans="1:10" ht="27" customHeight="1" x14ac:dyDescent="0.25">
      <c r="A35" s="137"/>
      <c r="B35" s="191"/>
      <c r="C35" s="194"/>
      <c r="D35" s="195"/>
      <c r="E35" s="197"/>
      <c r="F35" s="199"/>
      <c r="G35" s="83"/>
      <c r="H35" s="83"/>
      <c r="I35" s="201"/>
      <c r="J35" s="133"/>
    </row>
    <row r="36" spans="1:10" ht="27" customHeight="1" x14ac:dyDescent="0.25">
      <c r="A36" s="188"/>
      <c r="B36" s="190"/>
      <c r="C36" s="192"/>
      <c r="D36" s="193"/>
      <c r="E36" s="196"/>
      <c r="F36" s="198"/>
      <c r="G36" s="82"/>
      <c r="H36" s="82"/>
      <c r="I36" s="200"/>
      <c r="J36" s="133"/>
    </row>
    <row r="37" spans="1:10" ht="27" customHeight="1" x14ac:dyDescent="0.25">
      <c r="A37" s="189"/>
      <c r="B37" s="191"/>
      <c r="C37" s="194"/>
      <c r="D37" s="195"/>
      <c r="E37" s="197"/>
      <c r="F37" s="199"/>
      <c r="G37" s="83"/>
      <c r="H37" s="83"/>
      <c r="I37" s="201"/>
      <c r="J37" s="133"/>
    </row>
    <row r="38" spans="1:10" ht="27" customHeight="1" x14ac:dyDescent="0.25">
      <c r="A38" s="188"/>
      <c r="B38" s="190"/>
      <c r="C38" s="192"/>
      <c r="D38" s="193"/>
      <c r="E38" s="196"/>
      <c r="F38" s="198"/>
      <c r="G38" s="82"/>
      <c r="H38" s="82"/>
      <c r="I38" s="200"/>
      <c r="J38" s="133"/>
    </row>
    <row r="39" spans="1:10" ht="27" customHeight="1" x14ac:dyDescent="0.25">
      <c r="A39" s="189"/>
      <c r="B39" s="191"/>
      <c r="C39" s="194"/>
      <c r="D39" s="195"/>
      <c r="E39" s="197"/>
      <c r="F39" s="199"/>
      <c r="G39" s="83"/>
      <c r="H39" s="83"/>
      <c r="I39" s="201"/>
      <c r="J39" s="133"/>
    </row>
    <row r="40" spans="1:10" ht="27" customHeight="1" x14ac:dyDescent="0.25">
      <c r="A40" s="188"/>
      <c r="B40" s="190"/>
      <c r="C40" s="192"/>
      <c r="D40" s="193"/>
      <c r="E40" s="196"/>
      <c r="F40" s="198"/>
      <c r="G40" s="82"/>
      <c r="H40" s="82"/>
      <c r="I40" s="200"/>
      <c r="J40" s="133"/>
    </row>
    <row r="41" spans="1:10" ht="27" customHeight="1" x14ac:dyDescent="0.25">
      <c r="A41" s="189"/>
      <c r="B41" s="191"/>
      <c r="C41" s="194"/>
      <c r="D41" s="195"/>
      <c r="E41" s="197"/>
      <c r="F41" s="199"/>
      <c r="G41" s="83"/>
      <c r="H41" s="83"/>
      <c r="I41" s="201"/>
      <c r="J41" s="133"/>
    </row>
    <row r="42" spans="1:10" ht="27" customHeight="1" x14ac:dyDescent="0.25">
      <c r="A42" s="188"/>
      <c r="B42" s="190"/>
      <c r="C42" s="192"/>
      <c r="D42" s="193"/>
      <c r="E42" s="196"/>
      <c r="F42" s="198"/>
      <c r="G42" s="82"/>
      <c r="H42" s="82"/>
      <c r="I42" s="200"/>
      <c r="J42" s="133"/>
    </row>
    <row r="43" spans="1:10" ht="27" customHeight="1" x14ac:dyDescent="0.25">
      <c r="A43" s="189"/>
      <c r="B43" s="191"/>
      <c r="C43" s="194"/>
      <c r="D43" s="195"/>
      <c r="E43" s="197"/>
      <c r="F43" s="199"/>
      <c r="G43" s="83"/>
      <c r="H43" s="83"/>
      <c r="I43" s="201"/>
      <c r="J43" s="133"/>
    </row>
    <row r="44" spans="1:10" ht="27" customHeight="1" x14ac:dyDescent="0.25">
      <c r="A44" s="188"/>
      <c r="B44" s="190"/>
      <c r="C44" s="192"/>
      <c r="D44" s="193"/>
      <c r="E44" s="196"/>
      <c r="F44" s="198"/>
      <c r="G44" s="82"/>
      <c r="H44" s="82"/>
      <c r="I44" s="200"/>
      <c r="J44" s="133"/>
    </row>
    <row r="45" spans="1:10" ht="27" customHeight="1" x14ac:dyDescent="0.25">
      <c r="A45" s="189"/>
      <c r="B45" s="191"/>
      <c r="C45" s="194"/>
      <c r="D45" s="195"/>
      <c r="E45" s="197"/>
      <c r="F45" s="199"/>
      <c r="G45" s="83"/>
      <c r="H45" s="83"/>
      <c r="I45" s="201"/>
      <c r="J45" s="133"/>
    </row>
    <row r="46" spans="1:10" ht="27" customHeight="1" x14ac:dyDescent="0.25">
      <c r="A46" s="189"/>
      <c r="B46" s="190"/>
      <c r="C46" s="192"/>
      <c r="D46" s="193"/>
      <c r="E46" s="196"/>
      <c r="F46" s="198"/>
      <c r="G46" s="82"/>
      <c r="H46" s="82"/>
      <c r="I46" s="200"/>
      <c r="J46" s="133"/>
    </row>
    <row r="47" spans="1:10" ht="27" customHeight="1" x14ac:dyDescent="0.25">
      <c r="A47" s="137"/>
      <c r="B47" s="191"/>
      <c r="C47" s="194"/>
      <c r="D47" s="195"/>
      <c r="E47" s="197"/>
      <c r="F47" s="199"/>
      <c r="G47" s="83"/>
      <c r="H47" s="83"/>
      <c r="I47" s="201"/>
      <c r="J47" s="133"/>
    </row>
    <row r="48" spans="1:10" ht="27" customHeight="1" x14ac:dyDescent="0.25">
      <c r="A48" s="189"/>
      <c r="B48" s="190"/>
      <c r="C48" s="192"/>
      <c r="D48" s="193"/>
      <c r="E48" s="196"/>
      <c r="F48" s="198"/>
      <c r="G48" s="82"/>
      <c r="H48" s="82"/>
      <c r="I48" s="200"/>
      <c r="J48" s="133"/>
    </row>
    <row r="49" spans="1:10" ht="27" customHeight="1" x14ac:dyDescent="0.25">
      <c r="A49" s="137"/>
      <c r="B49" s="191"/>
      <c r="C49" s="194"/>
      <c r="D49" s="195"/>
      <c r="E49" s="197"/>
      <c r="F49" s="199"/>
      <c r="G49" s="83"/>
      <c r="H49" s="83"/>
      <c r="I49" s="201"/>
      <c r="J49" s="133"/>
    </row>
    <row r="50" spans="1:10" ht="27" customHeight="1" x14ac:dyDescent="0.25">
      <c r="A50" s="188"/>
      <c r="B50" s="190"/>
      <c r="C50" s="192"/>
      <c r="D50" s="193"/>
      <c r="E50" s="196"/>
      <c r="F50" s="198"/>
      <c r="G50" s="82"/>
      <c r="H50" s="82"/>
      <c r="I50" s="200"/>
      <c r="J50" s="133"/>
    </row>
    <row r="51" spans="1:10" ht="27" customHeight="1" x14ac:dyDescent="0.25">
      <c r="A51" s="189"/>
      <c r="B51" s="191"/>
      <c r="C51" s="194"/>
      <c r="D51" s="195"/>
      <c r="E51" s="197"/>
      <c r="F51" s="199"/>
      <c r="G51" s="83"/>
      <c r="H51" s="83"/>
      <c r="I51" s="201"/>
      <c r="J51" s="133"/>
    </row>
    <row r="52" spans="1:10" ht="27" customHeight="1" x14ac:dyDescent="0.25">
      <c r="A52" s="210"/>
      <c r="B52" s="202"/>
      <c r="C52" s="202"/>
      <c r="D52" s="202"/>
      <c r="E52" s="203"/>
      <c r="F52" s="204"/>
      <c r="G52" s="82"/>
      <c r="H52" s="82"/>
      <c r="I52" s="205"/>
      <c r="J52" s="206"/>
    </row>
    <row r="53" spans="1:10" ht="27" customHeight="1" x14ac:dyDescent="0.25">
      <c r="A53" s="210"/>
      <c r="B53" s="202"/>
      <c r="C53" s="202"/>
      <c r="D53" s="202"/>
      <c r="E53" s="203"/>
      <c r="F53" s="204"/>
      <c r="G53" s="83"/>
      <c r="H53" s="83"/>
      <c r="I53" s="205"/>
      <c r="J53" s="206"/>
    </row>
    <row r="54" spans="1:10" ht="27" customHeight="1" x14ac:dyDescent="0.25">
      <c r="A54" s="182"/>
      <c r="B54" s="183"/>
      <c r="C54" s="183"/>
      <c r="D54" s="183"/>
      <c r="E54" s="184"/>
      <c r="F54" s="185"/>
      <c r="G54" s="82"/>
      <c r="H54" s="82"/>
      <c r="I54" s="186"/>
      <c r="J54" s="187"/>
    </row>
    <row r="55" spans="1:10" ht="27" customHeight="1" x14ac:dyDescent="0.25">
      <c r="A55" s="182"/>
      <c r="B55" s="183"/>
      <c r="C55" s="183"/>
      <c r="D55" s="183"/>
      <c r="E55" s="184"/>
      <c r="F55" s="185"/>
      <c r="G55" s="83"/>
      <c r="H55" s="83"/>
      <c r="I55" s="186"/>
      <c r="J55" s="187"/>
    </row>
  </sheetData>
  <mergeCells count="181">
    <mergeCell ref="J54:J55"/>
    <mergeCell ref="A10:A13"/>
    <mergeCell ref="B10:B13"/>
    <mergeCell ref="H10:H11"/>
    <mergeCell ref="J10:J13"/>
    <mergeCell ref="G12:G13"/>
    <mergeCell ref="H12:H13"/>
    <mergeCell ref="A54:A55"/>
    <mergeCell ref="B54:B55"/>
    <mergeCell ref="C54:D55"/>
    <mergeCell ref="E54:E55"/>
    <mergeCell ref="F54:F55"/>
    <mergeCell ref="I54:I55"/>
    <mergeCell ref="J50:J51"/>
    <mergeCell ref="A52:A53"/>
    <mergeCell ref="B52:B53"/>
    <mergeCell ref="C52:D53"/>
    <mergeCell ref="E52:E53"/>
    <mergeCell ref="F52:F53"/>
    <mergeCell ref="I52:I53"/>
    <mergeCell ref="J52:J53"/>
    <mergeCell ref="A50:A51"/>
    <mergeCell ref="B50:B51"/>
    <mergeCell ref="C50:D51"/>
    <mergeCell ref="E50:E51"/>
    <mergeCell ref="F50:F51"/>
    <mergeCell ref="I50:I51"/>
    <mergeCell ref="J46:J47"/>
    <mergeCell ref="A48:A49"/>
    <mergeCell ref="B48:B49"/>
    <mergeCell ref="C48:D49"/>
    <mergeCell ref="E48:E49"/>
    <mergeCell ref="F48:F49"/>
    <mergeCell ref="I48:I49"/>
    <mergeCell ref="J48:J49"/>
    <mergeCell ref="A46:A47"/>
    <mergeCell ref="B46:B47"/>
    <mergeCell ref="C46:D47"/>
    <mergeCell ref="E46:E47"/>
    <mergeCell ref="F46:F47"/>
    <mergeCell ref="I46:I47"/>
    <mergeCell ref="J42:J43"/>
    <mergeCell ref="A44:A45"/>
    <mergeCell ref="B44:B45"/>
    <mergeCell ref="C44:D45"/>
    <mergeCell ref="E44:E45"/>
    <mergeCell ref="F44:F45"/>
    <mergeCell ref="I44:I45"/>
    <mergeCell ref="J44:J45"/>
    <mergeCell ref="A42:A43"/>
    <mergeCell ref="B42:B43"/>
    <mergeCell ref="C42:D43"/>
    <mergeCell ref="E42:E43"/>
    <mergeCell ref="F42:F43"/>
    <mergeCell ref="I42:I43"/>
    <mergeCell ref="J38:J39"/>
    <mergeCell ref="A40:A41"/>
    <mergeCell ref="B40:B41"/>
    <mergeCell ref="C40:D41"/>
    <mergeCell ref="E40:E41"/>
    <mergeCell ref="F40:F41"/>
    <mergeCell ref="I40:I41"/>
    <mergeCell ref="J40:J41"/>
    <mergeCell ref="A38:A39"/>
    <mergeCell ref="B38:B39"/>
    <mergeCell ref="C38:D39"/>
    <mergeCell ref="E38:E39"/>
    <mergeCell ref="F38:F39"/>
    <mergeCell ref="I38:I39"/>
    <mergeCell ref="J34:J35"/>
    <mergeCell ref="A36:A37"/>
    <mergeCell ref="B36:B37"/>
    <mergeCell ref="C36:D37"/>
    <mergeCell ref="E36:E37"/>
    <mergeCell ref="F36:F37"/>
    <mergeCell ref="I36:I37"/>
    <mergeCell ref="J36:J37"/>
    <mergeCell ref="A34:A35"/>
    <mergeCell ref="B34:B35"/>
    <mergeCell ref="C34:D35"/>
    <mergeCell ref="E34:E35"/>
    <mergeCell ref="F34:F35"/>
    <mergeCell ref="I34:I35"/>
    <mergeCell ref="J30:J31"/>
    <mergeCell ref="A32:A33"/>
    <mergeCell ref="B32:B33"/>
    <mergeCell ref="C32:D33"/>
    <mergeCell ref="E32:E33"/>
    <mergeCell ref="F32:F33"/>
    <mergeCell ref="I32:I33"/>
    <mergeCell ref="J32:J33"/>
    <mergeCell ref="A30:A31"/>
    <mergeCell ref="B30:B31"/>
    <mergeCell ref="C30:D31"/>
    <mergeCell ref="E30:E31"/>
    <mergeCell ref="F30:F31"/>
    <mergeCell ref="I30:I31"/>
    <mergeCell ref="J26:J27"/>
    <mergeCell ref="A28:A29"/>
    <mergeCell ref="B28:B29"/>
    <mergeCell ref="C28:D29"/>
    <mergeCell ref="E28:E29"/>
    <mergeCell ref="F28:F29"/>
    <mergeCell ref="I28:I29"/>
    <mergeCell ref="J28:J29"/>
    <mergeCell ref="A26:A27"/>
    <mergeCell ref="B26:B27"/>
    <mergeCell ref="C26:D27"/>
    <mergeCell ref="E26:E27"/>
    <mergeCell ref="F26:F27"/>
    <mergeCell ref="I26:I27"/>
    <mergeCell ref="J22:J23"/>
    <mergeCell ref="A24:A25"/>
    <mergeCell ref="B24:B25"/>
    <mergeCell ref="C24:D25"/>
    <mergeCell ref="E24:E25"/>
    <mergeCell ref="F24:F25"/>
    <mergeCell ref="I24:I25"/>
    <mergeCell ref="J24:J25"/>
    <mergeCell ref="A22:A23"/>
    <mergeCell ref="B22:B23"/>
    <mergeCell ref="C22:D23"/>
    <mergeCell ref="E22:E23"/>
    <mergeCell ref="F22:F23"/>
    <mergeCell ref="I22:I23"/>
    <mergeCell ref="J18:J19"/>
    <mergeCell ref="A20:A21"/>
    <mergeCell ref="B20:B21"/>
    <mergeCell ref="C20:D21"/>
    <mergeCell ref="E20:E21"/>
    <mergeCell ref="F20:F21"/>
    <mergeCell ref="I20:I21"/>
    <mergeCell ref="J20:J21"/>
    <mergeCell ref="A18:A19"/>
    <mergeCell ref="B18:B19"/>
    <mergeCell ref="C18:D19"/>
    <mergeCell ref="E18:E19"/>
    <mergeCell ref="F18:F19"/>
    <mergeCell ref="I18:I19"/>
    <mergeCell ref="J14:J15"/>
    <mergeCell ref="A16:A17"/>
    <mergeCell ref="B16:B17"/>
    <mergeCell ref="C16:D17"/>
    <mergeCell ref="E16:E17"/>
    <mergeCell ref="F16:F17"/>
    <mergeCell ref="I16:I17"/>
    <mergeCell ref="J16:J17"/>
    <mergeCell ref="A14:A15"/>
    <mergeCell ref="B14:B15"/>
    <mergeCell ref="C14:D15"/>
    <mergeCell ref="E14:E15"/>
    <mergeCell ref="F14:F15"/>
    <mergeCell ref="I14:I15"/>
    <mergeCell ref="I10:I11"/>
    <mergeCell ref="C12:D13"/>
    <mergeCell ref="E12:E13"/>
    <mergeCell ref="F12:F13"/>
    <mergeCell ref="I12:I13"/>
    <mergeCell ref="C10:D11"/>
    <mergeCell ref="E10:E11"/>
    <mergeCell ref="F10:F11"/>
    <mergeCell ref="G10:G11"/>
    <mergeCell ref="A1:J3"/>
    <mergeCell ref="A4:B4"/>
    <mergeCell ref="C4:J4"/>
    <mergeCell ref="C5:D5"/>
    <mergeCell ref="A6:A9"/>
    <mergeCell ref="B6:B9"/>
    <mergeCell ref="C6:D7"/>
    <mergeCell ref="E6:E7"/>
    <mergeCell ref="F6:F7"/>
    <mergeCell ref="G6:G7"/>
    <mergeCell ref="H6:H7"/>
    <mergeCell ref="I6:I7"/>
    <mergeCell ref="J6:J9"/>
    <mergeCell ref="C8:D9"/>
    <mergeCell ref="E8:E9"/>
    <mergeCell ref="F8:F9"/>
    <mergeCell ref="G8:G9"/>
    <mergeCell ref="H8:H9"/>
    <mergeCell ref="I8:I9"/>
  </mergeCells>
  <printOptions horizontalCentered="1" verticalCentered="1"/>
  <pageMargins left="0" right="0" top="0" bottom="0" header="0" footer="0"/>
  <pageSetup paperSize="9" scale="51" orientation="portrait" r:id="rId1"/>
  <colBreaks count="1" manualBreakCount="1">
    <brk id="10" max="54" man="1"/>
  </colBreak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BA43FC-09A7-49CD-BF2E-2E422095DB74}">
  <sheetPr>
    <pageSetUpPr fitToPage="1"/>
  </sheetPr>
  <dimension ref="A1:P24"/>
  <sheetViews>
    <sheetView view="pageBreakPreview" topLeftCell="A16" zoomScale="60" zoomScaleNormal="78" workbookViewId="0">
      <selection activeCell="C20" sqref="C20:D21"/>
    </sheetView>
  </sheetViews>
  <sheetFormatPr defaultRowHeight="15" x14ac:dyDescent="0.25"/>
  <cols>
    <col min="1" max="1" width="6.42578125" style="30" customWidth="1"/>
    <col min="2" max="2" width="26" style="30" customWidth="1"/>
    <col min="3" max="3" width="34" style="30" customWidth="1"/>
    <col min="4" max="4" width="24.7109375" style="30" customWidth="1"/>
    <col min="5" max="5" width="25.28515625" style="30" customWidth="1"/>
    <col min="6" max="6" width="16.42578125" style="30" customWidth="1"/>
    <col min="7" max="8" width="16.28515625" style="30" customWidth="1"/>
    <col min="9" max="9" width="21" style="31" customWidth="1"/>
    <col min="10" max="10" width="16.28515625" style="30" customWidth="1"/>
    <col min="11" max="14" width="26.85546875" style="30" customWidth="1"/>
    <col min="17" max="17" width="18.140625" customWidth="1"/>
  </cols>
  <sheetData>
    <row r="1" spans="1:14" ht="33" customHeight="1" x14ac:dyDescent="0.25">
      <c r="A1" s="119"/>
      <c r="B1" s="119"/>
      <c r="C1" s="120" t="s">
        <v>67</v>
      </c>
      <c r="D1" s="120"/>
      <c r="E1" s="120"/>
      <c r="F1" s="120"/>
      <c r="G1" s="120"/>
      <c r="H1" s="120"/>
      <c r="I1" s="120"/>
      <c r="J1" s="120"/>
      <c r="K1" s="9" t="s">
        <v>19</v>
      </c>
      <c r="L1" s="9" t="s">
        <v>20</v>
      </c>
      <c r="M1" s="9" t="s">
        <v>21</v>
      </c>
      <c r="N1" s="9" t="s">
        <v>22</v>
      </c>
    </row>
    <row r="2" spans="1:14" ht="25.5" customHeight="1" x14ac:dyDescent="0.25">
      <c r="A2" s="119"/>
      <c r="B2" s="119"/>
      <c r="C2" s="120"/>
      <c r="D2" s="120"/>
      <c r="E2" s="120"/>
      <c r="F2" s="120"/>
      <c r="G2" s="120"/>
      <c r="H2" s="120"/>
      <c r="I2" s="120"/>
      <c r="J2" s="120"/>
      <c r="K2" s="107"/>
      <c r="L2" s="107"/>
      <c r="M2" s="107"/>
      <c r="N2" s="107"/>
    </row>
    <row r="3" spans="1:14" ht="25.5" customHeight="1" x14ac:dyDescent="0.25">
      <c r="A3" s="119"/>
      <c r="B3" s="119"/>
      <c r="C3" s="120"/>
      <c r="D3" s="120"/>
      <c r="E3" s="120"/>
      <c r="F3" s="120"/>
      <c r="G3" s="120"/>
      <c r="H3" s="120"/>
      <c r="I3" s="120"/>
      <c r="J3" s="120"/>
      <c r="K3" s="107"/>
      <c r="L3" s="107"/>
      <c r="M3" s="107"/>
      <c r="N3" s="107"/>
    </row>
    <row r="4" spans="1:14" ht="25.5" customHeight="1" x14ac:dyDescent="0.25">
      <c r="A4" s="119"/>
      <c r="B4" s="119"/>
      <c r="C4" s="120"/>
      <c r="D4" s="120"/>
      <c r="E4" s="120"/>
      <c r="F4" s="120"/>
      <c r="G4" s="120"/>
      <c r="H4" s="120"/>
      <c r="I4" s="120"/>
      <c r="J4" s="120"/>
      <c r="K4" s="107"/>
      <c r="L4" s="107"/>
      <c r="M4" s="107"/>
      <c r="N4" s="107"/>
    </row>
    <row r="5" spans="1:14" ht="39" customHeight="1" x14ac:dyDescent="0.25">
      <c r="A5" s="119"/>
      <c r="B5" s="119"/>
      <c r="C5" s="120"/>
      <c r="D5" s="120"/>
      <c r="E5" s="120"/>
      <c r="F5" s="120"/>
      <c r="G5" s="120"/>
      <c r="H5" s="120"/>
      <c r="I5" s="120"/>
      <c r="J5" s="120"/>
      <c r="K5" s="107"/>
      <c r="L5" s="107"/>
      <c r="M5" s="107"/>
      <c r="N5" s="107"/>
    </row>
    <row r="6" spans="1:14" ht="37.5" customHeight="1" x14ac:dyDescent="0.3">
      <c r="A6" s="119"/>
      <c r="B6" s="119"/>
      <c r="C6" s="120"/>
      <c r="D6" s="120"/>
      <c r="E6" s="120"/>
      <c r="F6" s="120"/>
      <c r="G6" s="120"/>
      <c r="H6" s="120"/>
      <c r="I6" s="120"/>
      <c r="J6" s="120"/>
      <c r="K6" s="5"/>
      <c r="L6" s="5"/>
      <c r="M6" s="5"/>
      <c r="N6" s="5"/>
    </row>
    <row r="7" spans="1:14" s="14" customFormat="1" ht="36" customHeight="1" x14ac:dyDescent="0.3">
      <c r="A7" s="121" t="s">
        <v>0</v>
      </c>
      <c r="B7" s="109" t="s">
        <v>1</v>
      </c>
      <c r="C7" s="122" t="s">
        <v>2</v>
      </c>
      <c r="D7" s="122"/>
      <c r="E7" s="121" t="s">
        <v>3</v>
      </c>
      <c r="F7" s="121"/>
      <c r="G7" s="121"/>
      <c r="H7" s="121"/>
      <c r="I7" s="121"/>
      <c r="J7" s="121"/>
      <c r="K7" s="121"/>
      <c r="L7" s="109" t="s">
        <v>6</v>
      </c>
      <c r="M7" s="109" t="s">
        <v>7</v>
      </c>
      <c r="N7" s="109" t="s">
        <v>8</v>
      </c>
    </row>
    <row r="8" spans="1:14" s="14" customFormat="1" ht="52.5" customHeight="1" x14ac:dyDescent="0.3">
      <c r="A8" s="121"/>
      <c r="B8" s="109"/>
      <c r="C8" s="122"/>
      <c r="D8" s="122"/>
      <c r="E8" s="81" t="s">
        <v>37</v>
      </c>
      <c r="F8" s="123" t="s">
        <v>38</v>
      </c>
      <c r="G8" s="123"/>
      <c r="H8" s="123" t="s">
        <v>39</v>
      </c>
      <c r="I8" s="123"/>
      <c r="J8" s="123" t="s">
        <v>5</v>
      </c>
      <c r="K8" s="123"/>
      <c r="L8" s="109"/>
      <c r="M8" s="109"/>
      <c r="N8" s="109"/>
    </row>
    <row r="9" spans="1:14" s="14" customFormat="1" ht="73.5" customHeight="1" x14ac:dyDescent="0.3">
      <c r="A9" s="16">
        <v>1</v>
      </c>
      <c r="B9" s="8" t="s">
        <v>73</v>
      </c>
      <c r="C9" s="111" t="s">
        <v>71</v>
      </c>
      <c r="D9" s="111"/>
      <c r="E9" s="80">
        <v>2</v>
      </c>
      <c r="F9" s="112">
        <v>0</v>
      </c>
      <c r="G9" s="112"/>
      <c r="H9" s="112">
        <v>0</v>
      </c>
      <c r="I9" s="112"/>
      <c r="J9" s="108">
        <v>2</v>
      </c>
      <c r="K9" s="108"/>
      <c r="L9" s="8" t="s">
        <v>66</v>
      </c>
      <c r="M9" s="47"/>
      <c r="N9" s="79"/>
    </row>
    <row r="10" spans="1:14" s="14" customFormat="1" ht="73.5" customHeight="1" x14ac:dyDescent="0.3">
      <c r="A10" s="17">
        <v>2</v>
      </c>
      <c r="B10" s="8" t="s">
        <v>73</v>
      </c>
      <c r="C10" s="126" t="s">
        <v>72</v>
      </c>
      <c r="D10" s="126"/>
      <c r="E10" s="80">
        <v>6</v>
      </c>
      <c r="F10" s="112">
        <v>0</v>
      </c>
      <c r="G10" s="112"/>
      <c r="H10" s="112">
        <v>0</v>
      </c>
      <c r="I10" s="112"/>
      <c r="J10" s="108">
        <v>6</v>
      </c>
      <c r="K10" s="108"/>
      <c r="L10" s="8" t="s">
        <v>66</v>
      </c>
      <c r="M10" s="47"/>
      <c r="N10" s="18"/>
    </row>
    <row r="11" spans="1:14" s="14" customFormat="1" ht="64.5" customHeight="1" x14ac:dyDescent="0.3">
      <c r="A11" s="16">
        <v>3</v>
      </c>
      <c r="B11" s="8"/>
      <c r="C11" s="126"/>
      <c r="D11" s="126"/>
      <c r="E11" s="80"/>
      <c r="F11" s="112"/>
      <c r="G11" s="112"/>
      <c r="H11" s="112"/>
      <c r="I11" s="112"/>
      <c r="J11" s="108"/>
      <c r="K11" s="108"/>
      <c r="L11" s="8"/>
      <c r="M11" s="47"/>
      <c r="N11" s="18"/>
    </row>
    <row r="12" spans="1:14" s="14" customFormat="1" ht="64.5" customHeight="1" x14ac:dyDescent="0.3">
      <c r="A12" s="17">
        <v>4</v>
      </c>
      <c r="B12" s="8"/>
      <c r="C12" s="111"/>
      <c r="D12" s="111"/>
      <c r="E12" s="80"/>
      <c r="F12" s="112"/>
      <c r="G12" s="112"/>
      <c r="H12" s="112"/>
      <c r="I12" s="112"/>
      <c r="J12" s="108"/>
      <c r="K12" s="108"/>
      <c r="L12" s="8"/>
      <c r="M12" s="47"/>
      <c r="N12" s="18"/>
    </row>
    <row r="13" spans="1:14" s="14" customFormat="1" ht="64.5" customHeight="1" x14ac:dyDescent="0.3">
      <c r="A13" s="16">
        <v>5</v>
      </c>
      <c r="B13" s="8"/>
      <c r="C13" s="111"/>
      <c r="D13" s="111"/>
      <c r="E13" s="80"/>
      <c r="F13" s="112"/>
      <c r="G13" s="112"/>
      <c r="H13" s="112"/>
      <c r="I13" s="112"/>
      <c r="J13" s="108"/>
      <c r="K13" s="108"/>
      <c r="L13" s="8"/>
      <c r="M13" s="47"/>
      <c r="N13" s="18"/>
    </row>
    <row r="14" spans="1:14" s="14" customFormat="1" ht="64.5" customHeight="1" x14ac:dyDescent="0.3">
      <c r="A14" s="16">
        <v>6</v>
      </c>
      <c r="B14" s="8"/>
      <c r="C14" s="111"/>
      <c r="D14" s="111"/>
      <c r="E14" s="80"/>
      <c r="F14" s="112"/>
      <c r="G14" s="112"/>
      <c r="H14" s="112"/>
      <c r="I14" s="112"/>
      <c r="J14" s="108"/>
      <c r="K14" s="108"/>
      <c r="L14" s="8"/>
      <c r="M14" s="47"/>
      <c r="N14" s="18"/>
    </row>
    <row r="15" spans="1:14" s="19" customFormat="1" ht="21" customHeight="1" x14ac:dyDescent="0.3">
      <c r="A15" s="110" t="s">
        <v>9</v>
      </c>
      <c r="B15" s="110"/>
      <c r="C15" s="110"/>
      <c r="D15" s="110"/>
      <c r="E15" s="110"/>
      <c r="F15" s="110"/>
      <c r="G15" s="110"/>
      <c r="H15" s="110"/>
      <c r="I15" s="110"/>
      <c r="J15" s="110"/>
      <c r="K15" s="110"/>
      <c r="L15" s="110"/>
      <c r="M15" s="110"/>
      <c r="N15" s="110"/>
    </row>
    <row r="16" spans="1:14" s="19" customFormat="1" ht="43.5" customHeight="1" x14ac:dyDescent="0.3">
      <c r="A16" s="11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</row>
    <row r="17" spans="1:16" ht="37.5" customHeight="1" x14ac:dyDescent="0.25">
      <c r="A17" s="124" t="s">
        <v>0</v>
      </c>
      <c r="B17" s="125" t="s">
        <v>10</v>
      </c>
      <c r="C17" s="125" t="s">
        <v>11</v>
      </c>
      <c r="D17" s="125" t="s">
        <v>12</v>
      </c>
      <c r="E17" s="127" t="s">
        <v>14</v>
      </c>
      <c r="F17" s="127"/>
      <c r="G17" s="127"/>
      <c r="H17" s="127"/>
      <c r="I17" s="127"/>
      <c r="J17" s="127"/>
      <c r="K17" s="127"/>
      <c r="L17" s="127"/>
      <c r="M17" s="127"/>
      <c r="N17" s="127"/>
      <c r="P17">
        <f>394+341</f>
        <v>735</v>
      </c>
    </row>
    <row r="18" spans="1:16" ht="43.5" customHeight="1" x14ac:dyDescent="0.25">
      <c r="A18" s="124"/>
      <c r="B18" s="125"/>
      <c r="C18" s="125"/>
      <c r="D18" s="125"/>
      <c r="E18" s="20" t="s">
        <v>13</v>
      </c>
      <c r="F18" s="21" t="s">
        <v>15</v>
      </c>
      <c r="G18" s="21" t="s">
        <v>16</v>
      </c>
      <c r="H18" s="21" t="s">
        <v>4</v>
      </c>
      <c r="I18" s="21" t="s">
        <v>17</v>
      </c>
      <c r="J18" s="125" t="s">
        <v>8</v>
      </c>
      <c r="K18" s="125"/>
      <c r="L18" s="125"/>
      <c r="M18" s="125"/>
      <c r="N18" s="125"/>
    </row>
    <row r="19" spans="1:16" ht="71.25" customHeight="1" x14ac:dyDescent="0.25">
      <c r="A19" s="16">
        <v>1</v>
      </c>
      <c r="B19" s="22" t="str">
        <f t="shared" ref="B19" si="0">+C9</f>
        <v xml:space="preserve"> 적대재 
Xe đẩy 2 tầng 900x600x1000</v>
      </c>
      <c r="C19" s="78"/>
      <c r="D19" s="23"/>
      <c r="E19" s="23"/>
      <c r="F19" s="78"/>
      <c r="G19" s="24"/>
      <c r="H19" s="24"/>
      <c r="I19" s="24"/>
      <c r="J19" s="129"/>
      <c r="K19" s="129"/>
      <c r="L19" s="129"/>
      <c r="M19" s="129"/>
      <c r="N19" s="129"/>
      <c r="O19" s="25">
        <f>+ROUND(I19/15,0)</f>
        <v>0</v>
      </c>
      <c r="P19" t="s">
        <v>40</v>
      </c>
    </row>
    <row r="20" spans="1:16" s="26" customFormat="1" ht="71.25" customHeight="1" x14ac:dyDescent="0.3">
      <c r="A20" s="16">
        <v>2</v>
      </c>
      <c r="B20" s="22" t="str">
        <f>+C10</f>
        <v>NG 넣은거 적대재 8칸
Khay inox 8 ngăn kt 800x180x100</v>
      </c>
      <c r="C20" s="78"/>
      <c r="D20" s="23"/>
      <c r="E20" s="23"/>
      <c r="F20" s="78"/>
      <c r="G20" s="24"/>
      <c r="H20" s="24"/>
      <c r="I20" s="24"/>
      <c r="J20" s="128"/>
      <c r="K20" s="128"/>
      <c r="L20" s="128"/>
      <c r="M20" s="128"/>
      <c r="N20" s="128"/>
      <c r="O20" s="46">
        <f>+(I20/30)</f>
        <v>0</v>
      </c>
      <c r="P20" t="s">
        <v>40</v>
      </c>
    </row>
    <row r="21" spans="1:16" ht="71.25" customHeight="1" x14ac:dyDescent="0.25">
      <c r="A21" s="16">
        <v>3</v>
      </c>
      <c r="B21" s="22"/>
      <c r="C21" s="78"/>
      <c r="D21" s="23"/>
      <c r="E21" s="23"/>
      <c r="F21" s="78"/>
      <c r="G21" s="24"/>
      <c r="H21" s="24"/>
      <c r="I21" s="24"/>
      <c r="J21" s="128"/>
      <c r="K21" s="128"/>
      <c r="L21" s="128"/>
      <c r="M21" s="128"/>
      <c r="N21" s="128"/>
      <c r="O21" s="25">
        <f t="shared" ref="O21:O23" si="1">+ROUND(I21/15,0)</f>
        <v>0</v>
      </c>
      <c r="P21" t="s">
        <v>40</v>
      </c>
    </row>
    <row r="22" spans="1:16" s="29" customFormat="1" ht="71.25" customHeight="1" x14ac:dyDescent="0.25">
      <c r="A22" s="16">
        <v>4</v>
      </c>
      <c r="B22" s="22"/>
      <c r="C22" s="27"/>
      <c r="D22" s="23"/>
      <c r="E22" s="23"/>
      <c r="F22" s="43"/>
      <c r="G22" s="78"/>
      <c r="H22" s="28"/>
      <c r="I22" s="24"/>
      <c r="J22" s="128"/>
      <c r="K22" s="128"/>
      <c r="L22" s="128"/>
      <c r="M22" s="128"/>
      <c r="N22" s="128"/>
      <c r="O22" s="25">
        <f t="shared" si="1"/>
        <v>0</v>
      </c>
      <c r="P22" t="s">
        <v>40</v>
      </c>
    </row>
    <row r="23" spans="1:16" s="29" customFormat="1" ht="71.25" customHeight="1" x14ac:dyDescent="0.25">
      <c r="A23" s="16">
        <v>5</v>
      </c>
      <c r="B23" s="22"/>
      <c r="C23" s="13"/>
      <c r="D23" s="27"/>
      <c r="E23" s="23"/>
      <c r="F23" s="78"/>
      <c r="G23" s="24"/>
      <c r="H23" s="24"/>
      <c r="I23" s="24"/>
      <c r="J23" s="128"/>
      <c r="K23" s="128"/>
      <c r="L23" s="128"/>
      <c r="M23" s="128"/>
      <c r="N23" s="128"/>
      <c r="O23" s="25">
        <f t="shared" si="1"/>
        <v>0</v>
      </c>
      <c r="P23" t="s">
        <v>40</v>
      </c>
    </row>
    <row r="24" spans="1:16" ht="71.25" customHeight="1" x14ac:dyDescent="0.25">
      <c r="A24" s="16">
        <v>6</v>
      </c>
      <c r="B24" s="22"/>
      <c r="C24" s="13"/>
      <c r="D24" s="27"/>
      <c r="E24" s="23"/>
      <c r="F24" s="78"/>
      <c r="G24" s="24"/>
      <c r="H24" s="24"/>
      <c r="I24" s="24"/>
      <c r="J24" s="128"/>
      <c r="K24" s="128"/>
      <c r="L24" s="128"/>
      <c r="M24" s="128"/>
      <c r="N24" s="128"/>
    </row>
  </sheetData>
  <sheetProtection formatCells="0" formatRows="0" insertColumns="0" insertRows="0" insertHyperlinks="0" deleteRows="0" selectLockedCells="1" sort="0" autoFilter="0" pivotTables="0" selectUnlockedCells="1"/>
  <mergeCells count="53">
    <mergeCell ref="J24:N24"/>
    <mergeCell ref="J18:N18"/>
    <mergeCell ref="J19:N19"/>
    <mergeCell ref="J20:N20"/>
    <mergeCell ref="J21:N21"/>
    <mergeCell ref="J22:N22"/>
    <mergeCell ref="J23:N23"/>
    <mergeCell ref="C14:D14"/>
    <mergeCell ref="F14:G14"/>
    <mergeCell ref="H14:I14"/>
    <mergeCell ref="J14:K14"/>
    <mergeCell ref="A15:N16"/>
    <mergeCell ref="A17:A18"/>
    <mergeCell ref="B17:B18"/>
    <mergeCell ref="C17:C18"/>
    <mergeCell ref="D17:D18"/>
    <mergeCell ref="E17:N17"/>
    <mergeCell ref="C12:D12"/>
    <mergeCell ref="F12:G12"/>
    <mergeCell ref="H12:I12"/>
    <mergeCell ref="J12:K12"/>
    <mergeCell ref="C13:D13"/>
    <mergeCell ref="F13:G13"/>
    <mergeCell ref="H13:I13"/>
    <mergeCell ref="J13:K13"/>
    <mergeCell ref="C10:D10"/>
    <mergeCell ref="F10:G10"/>
    <mergeCell ref="H10:I10"/>
    <mergeCell ref="J10:K10"/>
    <mergeCell ref="C11:D11"/>
    <mergeCell ref="F11:G11"/>
    <mergeCell ref="H11:I11"/>
    <mergeCell ref="J11:K11"/>
    <mergeCell ref="N7:N8"/>
    <mergeCell ref="F8:G8"/>
    <mergeCell ref="H8:I8"/>
    <mergeCell ref="J8:K8"/>
    <mergeCell ref="C9:D9"/>
    <mergeCell ref="F9:G9"/>
    <mergeCell ref="H9:I9"/>
    <mergeCell ref="J9:K9"/>
    <mergeCell ref="M7:M8"/>
    <mergeCell ref="A7:A8"/>
    <mergeCell ref="B7:B8"/>
    <mergeCell ref="C7:D8"/>
    <mergeCell ref="E7:K7"/>
    <mergeCell ref="L7:L8"/>
    <mergeCell ref="N2:N5"/>
    <mergeCell ref="A1:B6"/>
    <mergeCell ref="C1:J6"/>
    <mergeCell ref="K2:K5"/>
    <mergeCell ref="L2:L5"/>
    <mergeCell ref="M2:M5"/>
  </mergeCells>
  <printOptions horizontalCentered="1" verticalCentered="1"/>
  <pageMargins left="0" right="0" top="0" bottom="0" header="0" footer="0"/>
  <pageSetup paperSize="9" scale="46" fitToHeight="0" orientation="landscape" r:id="rId1"/>
  <rowBreaks count="1" manualBreakCount="1">
    <brk id="24" max="13" man="1"/>
  </rowBreaks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CA3EF3-C649-43C9-AE0C-4DA1999D2429}">
  <sheetPr>
    <tabColor rgb="FF66FF33"/>
  </sheetPr>
  <dimension ref="A1:M55"/>
  <sheetViews>
    <sheetView view="pageBreakPreview" zoomScale="70" zoomScaleSheetLayoutView="70" workbookViewId="0">
      <selection activeCell="C20" sqref="C20:D21"/>
    </sheetView>
  </sheetViews>
  <sheetFormatPr defaultColWidth="9.140625" defaultRowHeight="15" x14ac:dyDescent="0.25"/>
  <cols>
    <col min="1" max="1" width="9.140625" style="1"/>
    <col min="2" max="2" width="23.5703125" style="1" customWidth="1"/>
    <col min="3" max="3" width="30" style="3" customWidth="1"/>
    <col min="4" max="4" width="20.140625" style="2" customWidth="1"/>
    <col min="5" max="6" width="19.85546875" style="1" customWidth="1"/>
    <col min="7" max="7" width="13.140625" style="1" customWidth="1"/>
    <col min="8" max="8" width="13.42578125" style="1" customWidth="1"/>
    <col min="9" max="9" width="20.28515625" style="1" customWidth="1"/>
    <col min="10" max="10" width="24.28515625" style="1" customWidth="1"/>
    <col min="11" max="11" width="12.7109375" style="1" customWidth="1"/>
    <col min="12" max="12" width="9.140625" style="1"/>
    <col min="13" max="13" width="24.7109375" style="1" customWidth="1"/>
    <col min="14" max="16384" width="9.140625" style="1"/>
  </cols>
  <sheetData>
    <row r="1" spans="1:13" ht="35.25" customHeight="1" x14ac:dyDescent="0.25">
      <c r="A1" s="155" t="s">
        <v>70</v>
      </c>
      <c r="B1" s="156"/>
      <c r="C1" s="156"/>
      <c r="D1" s="156"/>
      <c r="E1" s="156"/>
      <c r="F1" s="156"/>
      <c r="G1" s="156"/>
      <c r="H1" s="156"/>
      <c r="I1" s="156"/>
      <c r="J1" s="157"/>
    </row>
    <row r="2" spans="1:13" ht="21" customHeight="1" x14ac:dyDescent="0.25">
      <c r="A2" s="158"/>
      <c r="B2" s="159"/>
      <c r="C2" s="159"/>
      <c r="D2" s="159"/>
      <c r="E2" s="159"/>
      <c r="F2" s="159"/>
      <c r="G2" s="159"/>
      <c r="H2" s="159"/>
      <c r="I2" s="159"/>
      <c r="J2" s="160"/>
    </row>
    <row r="3" spans="1:13" ht="21" customHeight="1" x14ac:dyDescent="0.25">
      <c r="A3" s="161"/>
      <c r="B3" s="162"/>
      <c r="C3" s="162"/>
      <c r="D3" s="162"/>
      <c r="E3" s="162"/>
      <c r="F3" s="162"/>
      <c r="G3" s="162"/>
      <c r="H3" s="162"/>
      <c r="I3" s="162"/>
      <c r="J3" s="163"/>
    </row>
    <row r="4" spans="1:13" s="4" customFormat="1" ht="37.5" customHeight="1" thickBot="1" x14ac:dyDescent="0.35">
      <c r="A4" s="164" t="s">
        <v>60</v>
      </c>
      <c r="B4" s="165"/>
      <c r="C4" s="179" t="s">
        <v>27</v>
      </c>
      <c r="D4" s="180"/>
      <c r="E4" s="180"/>
      <c r="F4" s="180"/>
      <c r="G4" s="180"/>
      <c r="H4" s="180"/>
      <c r="I4" s="180"/>
      <c r="J4" s="181"/>
    </row>
    <row r="5" spans="1:13" ht="96" customHeight="1" thickBot="1" x14ac:dyDescent="0.35">
      <c r="A5" s="59" t="s">
        <v>0</v>
      </c>
      <c r="B5" s="10" t="s">
        <v>32</v>
      </c>
      <c r="C5" s="166" t="s">
        <v>26</v>
      </c>
      <c r="D5" s="167"/>
      <c r="E5" s="11" t="s">
        <v>33</v>
      </c>
      <c r="F5" s="10" t="s">
        <v>34</v>
      </c>
      <c r="G5" s="11" t="s">
        <v>35</v>
      </c>
      <c r="H5" s="60" t="s">
        <v>25</v>
      </c>
      <c r="I5" s="11" t="s">
        <v>36</v>
      </c>
      <c r="J5" s="42" t="s">
        <v>24</v>
      </c>
    </row>
    <row r="6" spans="1:13" ht="27" customHeight="1" x14ac:dyDescent="0.25">
      <c r="A6" s="210">
        <v>1</v>
      </c>
      <c r="B6" s="139" t="s">
        <v>71</v>
      </c>
      <c r="C6" s="150"/>
      <c r="D6" s="151"/>
      <c r="E6" s="154">
        <v>2</v>
      </c>
      <c r="F6" s="130">
        <v>0</v>
      </c>
      <c r="G6" s="131">
        <v>2</v>
      </c>
      <c r="H6" s="131">
        <v>2</v>
      </c>
      <c r="I6" s="149">
        <v>0</v>
      </c>
      <c r="J6" s="132"/>
    </row>
    <row r="7" spans="1:13" ht="27" customHeight="1" x14ac:dyDescent="0.25">
      <c r="A7" s="210"/>
      <c r="B7" s="140"/>
      <c r="C7" s="171"/>
      <c r="D7" s="172"/>
      <c r="E7" s="131"/>
      <c r="F7" s="131"/>
      <c r="G7" s="131"/>
      <c r="H7" s="131"/>
      <c r="I7" s="149"/>
      <c r="J7" s="133"/>
    </row>
    <row r="8" spans="1:13" ht="27" customHeight="1" x14ac:dyDescent="0.25">
      <c r="A8" s="210"/>
      <c r="B8" s="140"/>
      <c r="C8" s="142"/>
      <c r="D8" s="168"/>
      <c r="E8" s="146"/>
      <c r="F8" s="131"/>
      <c r="G8" s="131"/>
      <c r="H8" s="131"/>
      <c r="I8" s="131"/>
      <c r="J8" s="133"/>
    </row>
    <row r="9" spans="1:13" ht="27" customHeight="1" thickBot="1" x14ac:dyDescent="0.3">
      <c r="A9" s="210"/>
      <c r="B9" s="140"/>
      <c r="C9" s="171"/>
      <c r="D9" s="172"/>
      <c r="E9" s="220"/>
      <c r="F9" s="221"/>
      <c r="G9" s="135"/>
      <c r="H9" s="135"/>
      <c r="I9" s="135"/>
      <c r="J9" s="219"/>
    </row>
    <row r="10" spans="1:13" ht="27" customHeight="1" x14ac:dyDescent="0.25">
      <c r="A10" s="210">
        <v>2</v>
      </c>
      <c r="B10" s="139" t="s">
        <v>72</v>
      </c>
      <c r="C10" s="150"/>
      <c r="D10" s="151"/>
      <c r="E10" s="154">
        <v>6</v>
      </c>
      <c r="F10" s="130">
        <v>0</v>
      </c>
      <c r="G10" s="218">
        <v>6</v>
      </c>
      <c r="H10" s="218">
        <v>6</v>
      </c>
      <c r="I10" s="222">
        <v>0</v>
      </c>
      <c r="J10" s="132"/>
    </row>
    <row r="11" spans="1:13" ht="27" customHeight="1" x14ac:dyDescent="0.25">
      <c r="A11" s="210"/>
      <c r="B11" s="140"/>
      <c r="C11" s="171"/>
      <c r="D11" s="172"/>
      <c r="E11" s="131"/>
      <c r="F11" s="131"/>
      <c r="G11" s="131"/>
      <c r="H11" s="131"/>
      <c r="I11" s="149"/>
      <c r="J11" s="133"/>
    </row>
    <row r="12" spans="1:13" ht="27" customHeight="1" x14ac:dyDescent="0.25">
      <c r="A12" s="210"/>
      <c r="B12" s="140"/>
      <c r="C12" s="142"/>
      <c r="D12" s="168"/>
      <c r="E12" s="146"/>
      <c r="F12" s="131"/>
      <c r="G12" s="131"/>
      <c r="H12" s="131"/>
      <c r="I12" s="131"/>
      <c r="J12" s="133"/>
    </row>
    <row r="13" spans="1:13" ht="27" customHeight="1" x14ac:dyDescent="0.25">
      <c r="A13" s="210"/>
      <c r="B13" s="140"/>
      <c r="C13" s="171"/>
      <c r="D13" s="172"/>
      <c r="E13" s="220"/>
      <c r="F13" s="221"/>
      <c r="G13" s="131"/>
      <c r="H13" s="131"/>
      <c r="I13" s="131"/>
      <c r="J13" s="219"/>
    </row>
    <row r="14" spans="1:13" ht="27" customHeight="1" x14ac:dyDescent="0.25">
      <c r="A14" s="189"/>
      <c r="B14" s="202"/>
      <c r="C14" s="202"/>
      <c r="D14" s="202"/>
      <c r="E14" s="203"/>
      <c r="F14" s="204"/>
      <c r="G14" s="91"/>
      <c r="H14" s="91"/>
      <c r="I14" s="205"/>
      <c r="J14" s="206"/>
      <c r="L14" s="35"/>
      <c r="M14" s="38"/>
    </row>
    <row r="15" spans="1:13" ht="27" customHeight="1" x14ac:dyDescent="0.25">
      <c r="A15" s="137"/>
      <c r="B15" s="202"/>
      <c r="C15" s="202"/>
      <c r="D15" s="202"/>
      <c r="E15" s="203"/>
      <c r="F15" s="204"/>
      <c r="G15" s="90"/>
      <c r="H15" s="90"/>
      <c r="I15" s="205"/>
      <c r="J15" s="206"/>
    </row>
    <row r="16" spans="1:13" ht="27" customHeight="1" x14ac:dyDescent="0.25">
      <c r="A16" s="189"/>
      <c r="B16" s="202"/>
      <c r="C16" s="202"/>
      <c r="D16" s="202"/>
      <c r="E16" s="203"/>
      <c r="F16" s="204"/>
      <c r="G16" s="91"/>
      <c r="H16" s="91"/>
      <c r="I16" s="205"/>
      <c r="J16" s="206"/>
    </row>
    <row r="17" spans="1:10" ht="27" customHeight="1" x14ac:dyDescent="0.25">
      <c r="A17" s="137"/>
      <c r="B17" s="202"/>
      <c r="C17" s="202"/>
      <c r="D17" s="202"/>
      <c r="E17" s="203"/>
      <c r="F17" s="204"/>
      <c r="G17" s="90"/>
      <c r="H17" s="90"/>
      <c r="I17" s="205"/>
      <c r="J17" s="206"/>
    </row>
    <row r="18" spans="1:10" ht="27" customHeight="1" x14ac:dyDescent="0.25">
      <c r="A18" s="189"/>
      <c r="B18" s="202"/>
      <c r="C18" s="202"/>
      <c r="D18" s="202"/>
      <c r="E18" s="203"/>
      <c r="F18" s="204"/>
      <c r="G18" s="91"/>
      <c r="H18" s="91"/>
      <c r="I18" s="205"/>
      <c r="J18" s="206"/>
    </row>
    <row r="19" spans="1:10" ht="27" customHeight="1" x14ac:dyDescent="0.25">
      <c r="A19" s="137"/>
      <c r="B19" s="202"/>
      <c r="C19" s="202"/>
      <c r="D19" s="202"/>
      <c r="E19" s="203"/>
      <c r="F19" s="204"/>
      <c r="G19" s="90"/>
      <c r="H19" s="90"/>
      <c r="I19" s="205"/>
      <c r="J19" s="206"/>
    </row>
    <row r="20" spans="1:10" ht="27" customHeight="1" x14ac:dyDescent="0.25">
      <c r="A20" s="189"/>
      <c r="B20" s="202"/>
      <c r="C20" s="202"/>
      <c r="D20" s="202"/>
      <c r="E20" s="203"/>
      <c r="F20" s="204"/>
      <c r="G20" s="91"/>
      <c r="H20" s="91"/>
      <c r="I20" s="205"/>
      <c r="J20" s="206"/>
    </row>
    <row r="21" spans="1:10" ht="27" customHeight="1" x14ac:dyDescent="0.25">
      <c r="A21" s="137"/>
      <c r="B21" s="202"/>
      <c r="C21" s="202"/>
      <c r="D21" s="202"/>
      <c r="E21" s="203"/>
      <c r="F21" s="204"/>
      <c r="G21" s="90"/>
      <c r="H21" s="90"/>
      <c r="I21" s="205"/>
      <c r="J21" s="206"/>
    </row>
    <row r="22" spans="1:10" ht="27" customHeight="1" x14ac:dyDescent="0.25">
      <c r="A22" s="189"/>
      <c r="B22" s="202"/>
      <c r="C22" s="202"/>
      <c r="D22" s="202"/>
      <c r="E22" s="203"/>
      <c r="F22" s="204"/>
      <c r="G22" s="91"/>
      <c r="H22" s="91"/>
      <c r="I22" s="205"/>
      <c r="J22" s="206"/>
    </row>
    <row r="23" spans="1:10" ht="27" customHeight="1" x14ac:dyDescent="0.25">
      <c r="A23" s="137"/>
      <c r="B23" s="202"/>
      <c r="C23" s="202"/>
      <c r="D23" s="202"/>
      <c r="E23" s="203"/>
      <c r="F23" s="204"/>
      <c r="G23" s="90"/>
      <c r="H23" s="90"/>
      <c r="I23" s="205"/>
      <c r="J23" s="206"/>
    </row>
    <row r="24" spans="1:10" ht="24" customHeight="1" x14ac:dyDescent="0.25">
      <c r="A24" s="189"/>
      <c r="B24" s="202"/>
      <c r="C24" s="202"/>
      <c r="D24" s="202"/>
      <c r="E24" s="203"/>
      <c r="F24" s="204"/>
      <c r="G24" s="91"/>
      <c r="H24" s="91"/>
      <c r="I24" s="205"/>
      <c r="J24" s="206"/>
    </row>
    <row r="25" spans="1:10" ht="27" customHeight="1" x14ac:dyDescent="0.25">
      <c r="A25" s="137"/>
      <c r="B25" s="202"/>
      <c r="C25" s="202"/>
      <c r="D25" s="202"/>
      <c r="E25" s="203"/>
      <c r="F25" s="204"/>
      <c r="G25" s="90"/>
      <c r="H25" s="90"/>
      <c r="I25" s="205"/>
      <c r="J25" s="206"/>
    </row>
    <row r="26" spans="1:10" ht="27" customHeight="1" x14ac:dyDescent="0.25">
      <c r="A26" s="189"/>
      <c r="B26" s="212"/>
      <c r="C26" s="213"/>
      <c r="D26" s="214"/>
      <c r="E26" s="215"/>
      <c r="F26" s="216"/>
      <c r="G26" s="91"/>
      <c r="H26" s="91"/>
      <c r="I26" s="217"/>
      <c r="J26" s="211"/>
    </row>
    <row r="27" spans="1:10" ht="27" customHeight="1" x14ac:dyDescent="0.25">
      <c r="A27" s="137"/>
      <c r="B27" s="191"/>
      <c r="C27" s="194"/>
      <c r="D27" s="195"/>
      <c r="E27" s="197"/>
      <c r="F27" s="199"/>
      <c r="G27" s="90"/>
      <c r="H27" s="90"/>
      <c r="I27" s="201"/>
      <c r="J27" s="133"/>
    </row>
    <row r="28" spans="1:10" ht="27" customHeight="1" x14ac:dyDescent="0.25">
      <c r="A28" s="189"/>
      <c r="B28" s="190"/>
      <c r="C28" s="192"/>
      <c r="D28" s="193"/>
      <c r="E28" s="196"/>
      <c r="F28" s="198"/>
      <c r="G28" s="89"/>
      <c r="H28" s="89"/>
      <c r="I28" s="200"/>
      <c r="J28" s="133"/>
    </row>
    <row r="29" spans="1:10" ht="27" customHeight="1" x14ac:dyDescent="0.25">
      <c r="A29" s="137"/>
      <c r="B29" s="191"/>
      <c r="C29" s="194"/>
      <c r="D29" s="195"/>
      <c r="E29" s="197"/>
      <c r="F29" s="199"/>
      <c r="G29" s="90"/>
      <c r="H29" s="90"/>
      <c r="I29" s="201"/>
      <c r="J29" s="133"/>
    </row>
    <row r="30" spans="1:10" ht="27" customHeight="1" x14ac:dyDescent="0.25">
      <c r="A30" s="189"/>
      <c r="B30" s="190"/>
      <c r="C30" s="192"/>
      <c r="D30" s="193"/>
      <c r="E30" s="196"/>
      <c r="F30" s="198"/>
      <c r="G30" s="89"/>
      <c r="H30" s="89"/>
      <c r="I30" s="200"/>
      <c r="J30" s="133"/>
    </row>
    <row r="31" spans="1:10" ht="27" customHeight="1" x14ac:dyDescent="0.25">
      <c r="A31" s="137"/>
      <c r="B31" s="191"/>
      <c r="C31" s="194"/>
      <c r="D31" s="195"/>
      <c r="E31" s="197"/>
      <c r="F31" s="199"/>
      <c r="G31" s="90"/>
      <c r="H31" s="90"/>
      <c r="I31" s="201"/>
      <c r="J31" s="133"/>
    </row>
    <row r="32" spans="1:10" ht="27" customHeight="1" x14ac:dyDescent="0.25">
      <c r="A32" s="189"/>
      <c r="B32" s="190"/>
      <c r="C32" s="192"/>
      <c r="D32" s="193"/>
      <c r="E32" s="196"/>
      <c r="F32" s="198"/>
      <c r="G32" s="89"/>
      <c r="H32" s="89"/>
      <c r="I32" s="200"/>
      <c r="J32" s="133"/>
    </row>
    <row r="33" spans="1:10" ht="27" customHeight="1" x14ac:dyDescent="0.25">
      <c r="A33" s="137"/>
      <c r="B33" s="191"/>
      <c r="C33" s="194"/>
      <c r="D33" s="195"/>
      <c r="E33" s="197"/>
      <c r="F33" s="199"/>
      <c r="G33" s="90"/>
      <c r="H33" s="90"/>
      <c r="I33" s="201"/>
      <c r="J33" s="133"/>
    </row>
    <row r="34" spans="1:10" ht="27" customHeight="1" x14ac:dyDescent="0.25">
      <c r="A34" s="189"/>
      <c r="B34" s="190"/>
      <c r="C34" s="192"/>
      <c r="D34" s="193"/>
      <c r="E34" s="196"/>
      <c r="F34" s="198"/>
      <c r="G34" s="89"/>
      <c r="H34" s="89"/>
      <c r="I34" s="200"/>
      <c r="J34" s="133"/>
    </row>
    <row r="35" spans="1:10" ht="27" customHeight="1" x14ac:dyDescent="0.25">
      <c r="A35" s="137"/>
      <c r="B35" s="191"/>
      <c r="C35" s="194"/>
      <c r="D35" s="195"/>
      <c r="E35" s="197"/>
      <c r="F35" s="199"/>
      <c r="G35" s="90"/>
      <c r="H35" s="90"/>
      <c r="I35" s="201"/>
      <c r="J35" s="133"/>
    </row>
    <row r="36" spans="1:10" ht="27" customHeight="1" x14ac:dyDescent="0.25">
      <c r="A36" s="188"/>
      <c r="B36" s="190"/>
      <c r="C36" s="192"/>
      <c r="D36" s="193"/>
      <c r="E36" s="196"/>
      <c r="F36" s="198"/>
      <c r="G36" s="89"/>
      <c r="H36" s="89"/>
      <c r="I36" s="200"/>
      <c r="J36" s="133"/>
    </row>
    <row r="37" spans="1:10" ht="27" customHeight="1" x14ac:dyDescent="0.25">
      <c r="A37" s="189"/>
      <c r="B37" s="191"/>
      <c r="C37" s="194"/>
      <c r="D37" s="195"/>
      <c r="E37" s="197"/>
      <c r="F37" s="199"/>
      <c r="G37" s="90"/>
      <c r="H37" s="90"/>
      <c r="I37" s="201"/>
      <c r="J37" s="133"/>
    </row>
    <row r="38" spans="1:10" ht="27" customHeight="1" x14ac:dyDescent="0.25">
      <c r="A38" s="188"/>
      <c r="B38" s="190"/>
      <c r="C38" s="192"/>
      <c r="D38" s="193"/>
      <c r="E38" s="196"/>
      <c r="F38" s="198"/>
      <c r="G38" s="89"/>
      <c r="H38" s="89"/>
      <c r="I38" s="200"/>
      <c r="J38" s="133"/>
    </row>
    <row r="39" spans="1:10" ht="27" customHeight="1" x14ac:dyDescent="0.25">
      <c r="A39" s="189"/>
      <c r="B39" s="191"/>
      <c r="C39" s="194"/>
      <c r="D39" s="195"/>
      <c r="E39" s="197"/>
      <c r="F39" s="199"/>
      <c r="G39" s="90"/>
      <c r="H39" s="90"/>
      <c r="I39" s="201"/>
      <c r="J39" s="133"/>
    </row>
    <row r="40" spans="1:10" ht="27" customHeight="1" x14ac:dyDescent="0.25">
      <c r="A40" s="188"/>
      <c r="B40" s="190"/>
      <c r="C40" s="192"/>
      <c r="D40" s="193"/>
      <c r="E40" s="196"/>
      <c r="F40" s="198"/>
      <c r="G40" s="89"/>
      <c r="H40" s="89"/>
      <c r="I40" s="200"/>
      <c r="J40" s="133"/>
    </row>
    <row r="41" spans="1:10" ht="27" customHeight="1" x14ac:dyDescent="0.25">
      <c r="A41" s="189"/>
      <c r="B41" s="191"/>
      <c r="C41" s="194"/>
      <c r="D41" s="195"/>
      <c r="E41" s="197"/>
      <c r="F41" s="199"/>
      <c r="G41" s="90"/>
      <c r="H41" s="90"/>
      <c r="I41" s="201"/>
      <c r="J41" s="133"/>
    </row>
    <row r="42" spans="1:10" ht="27" customHeight="1" x14ac:dyDescent="0.25">
      <c r="A42" s="188"/>
      <c r="B42" s="190"/>
      <c r="C42" s="192"/>
      <c r="D42" s="193"/>
      <c r="E42" s="196"/>
      <c r="F42" s="198"/>
      <c r="G42" s="89"/>
      <c r="H42" s="89"/>
      <c r="I42" s="200"/>
      <c r="J42" s="133"/>
    </row>
    <row r="43" spans="1:10" ht="27" customHeight="1" x14ac:dyDescent="0.25">
      <c r="A43" s="189"/>
      <c r="B43" s="191"/>
      <c r="C43" s="194"/>
      <c r="D43" s="195"/>
      <c r="E43" s="197"/>
      <c r="F43" s="199"/>
      <c r="G43" s="90"/>
      <c r="H43" s="90"/>
      <c r="I43" s="201"/>
      <c r="J43" s="133"/>
    </row>
    <row r="44" spans="1:10" ht="27" customHeight="1" x14ac:dyDescent="0.25">
      <c r="A44" s="188"/>
      <c r="B44" s="190"/>
      <c r="C44" s="192"/>
      <c r="D44" s="193"/>
      <c r="E44" s="196"/>
      <c r="F44" s="198"/>
      <c r="G44" s="89"/>
      <c r="H44" s="89"/>
      <c r="I44" s="200"/>
      <c r="J44" s="133"/>
    </row>
    <row r="45" spans="1:10" ht="27" customHeight="1" x14ac:dyDescent="0.25">
      <c r="A45" s="189"/>
      <c r="B45" s="191"/>
      <c r="C45" s="194"/>
      <c r="D45" s="195"/>
      <c r="E45" s="197"/>
      <c r="F45" s="199"/>
      <c r="G45" s="90"/>
      <c r="H45" s="90"/>
      <c r="I45" s="201"/>
      <c r="J45" s="133"/>
    </row>
    <row r="46" spans="1:10" ht="27" customHeight="1" x14ac:dyDescent="0.25">
      <c r="A46" s="189"/>
      <c r="B46" s="190"/>
      <c r="C46" s="192"/>
      <c r="D46" s="193"/>
      <c r="E46" s="196"/>
      <c r="F46" s="198"/>
      <c r="G46" s="89"/>
      <c r="H46" s="89"/>
      <c r="I46" s="200"/>
      <c r="J46" s="133"/>
    </row>
    <row r="47" spans="1:10" ht="27" customHeight="1" x14ac:dyDescent="0.25">
      <c r="A47" s="137"/>
      <c r="B47" s="191"/>
      <c r="C47" s="194"/>
      <c r="D47" s="195"/>
      <c r="E47" s="197"/>
      <c r="F47" s="199"/>
      <c r="G47" s="90"/>
      <c r="H47" s="90"/>
      <c r="I47" s="201"/>
      <c r="J47" s="133"/>
    </row>
    <row r="48" spans="1:10" ht="27" customHeight="1" x14ac:dyDescent="0.25">
      <c r="A48" s="189"/>
      <c r="B48" s="190"/>
      <c r="C48" s="192"/>
      <c r="D48" s="193"/>
      <c r="E48" s="196"/>
      <c r="F48" s="198"/>
      <c r="G48" s="89"/>
      <c r="H48" s="89"/>
      <c r="I48" s="200"/>
      <c r="J48" s="133"/>
    </row>
    <row r="49" spans="1:10" ht="27" customHeight="1" x14ac:dyDescent="0.25">
      <c r="A49" s="137"/>
      <c r="B49" s="191"/>
      <c r="C49" s="194"/>
      <c r="D49" s="195"/>
      <c r="E49" s="197"/>
      <c r="F49" s="199"/>
      <c r="G49" s="90"/>
      <c r="H49" s="90"/>
      <c r="I49" s="201"/>
      <c r="J49" s="133"/>
    </row>
    <row r="50" spans="1:10" ht="27" customHeight="1" x14ac:dyDescent="0.25">
      <c r="A50" s="188"/>
      <c r="B50" s="190"/>
      <c r="C50" s="192"/>
      <c r="D50" s="193"/>
      <c r="E50" s="196"/>
      <c r="F50" s="198"/>
      <c r="G50" s="89"/>
      <c r="H50" s="89"/>
      <c r="I50" s="200"/>
      <c r="J50" s="133"/>
    </row>
    <row r="51" spans="1:10" ht="27" customHeight="1" x14ac:dyDescent="0.25">
      <c r="A51" s="189"/>
      <c r="B51" s="191"/>
      <c r="C51" s="194"/>
      <c r="D51" s="195"/>
      <c r="E51" s="197"/>
      <c r="F51" s="199"/>
      <c r="G51" s="90"/>
      <c r="H51" s="90"/>
      <c r="I51" s="201"/>
      <c r="J51" s="133"/>
    </row>
    <row r="52" spans="1:10" ht="27" customHeight="1" x14ac:dyDescent="0.25">
      <c r="A52" s="210"/>
      <c r="B52" s="202"/>
      <c r="C52" s="202"/>
      <c r="D52" s="202"/>
      <c r="E52" s="203"/>
      <c r="F52" s="204"/>
      <c r="G52" s="89"/>
      <c r="H52" s="89"/>
      <c r="I52" s="205"/>
      <c r="J52" s="206"/>
    </row>
    <row r="53" spans="1:10" ht="27" customHeight="1" x14ac:dyDescent="0.25">
      <c r="A53" s="210"/>
      <c r="B53" s="202"/>
      <c r="C53" s="202"/>
      <c r="D53" s="202"/>
      <c r="E53" s="203"/>
      <c r="F53" s="204"/>
      <c r="G53" s="90"/>
      <c r="H53" s="90"/>
      <c r="I53" s="205"/>
      <c r="J53" s="206"/>
    </row>
    <row r="54" spans="1:10" ht="27" customHeight="1" x14ac:dyDescent="0.25">
      <c r="A54" s="182"/>
      <c r="B54" s="183"/>
      <c r="C54" s="183"/>
      <c r="D54" s="183"/>
      <c r="E54" s="184"/>
      <c r="F54" s="185"/>
      <c r="G54" s="89"/>
      <c r="H54" s="89"/>
      <c r="I54" s="186"/>
      <c r="J54" s="187"/>
    </row>
    <row r="55" spans="1:10" ht="27" customHeight="1" x14ac:dyDescent="0.25">
      <c r="A55" s="182"/>
      <c r="B55" s="183"/>
      <c r="C55" s="183"/>
      <c r="D55" s="183"/>
      <c r="E55" s="184"/>
      <c r="F55" s="185"/>
      <c r="G55" s="90"/>
      <c r="H55" s="90"/>
      <c r="I55" s="186"/>
      <c r="J55" s="187"/>
    </row>
  </sheetData>
  <mergeCells count="181">
    <mergeCell ref="A1:J3"/>
    <mergeCell ref="A4:B4"/>
    <mergeCell ref="C4:J4"/>
    <mergeCell ref="C5:D5"/>
    <mergeCell ref="A6:A9"/>
    <mergeCell ref="B6:B9"/>
    <mergeCell ref="C6:D7"/>
    <mergeCell ref="E6:E7"/>
    <mergeCell ref="F6:F7"/>
    <mergeCell ref="G6:G7"/>
    <mergeCell ref="A10:A13"/>
    <mergeCell ref="B10:B13"/>
    <mergeCell ref="C10:D11"/>
    <mergeCell ref="E10:E11"/>
    <mergeCell ref="F10:F11"/>
    <mergeCell ref="G10:G11"/>
    <mergeCell ref="H6:H7"/>
    <mergeCell ref="I6:I7"/>
    <mergeCell ref="J6:J9"/>
    <mergeCell ref="C8:D9"/>
    <mergeCell ref="E8:E9"/>
    <mergeCell ref="F8:F9"/>
    <mergeCell ref="G8:G9"/>
    <mergeCell ref="H8:H9"/>
    <mergeCell ref="I8:I9"/>
    <mergeCell ref="H10:H11"/>
    <mergeCell ref="I10:I11"/>
    <mergeCell ref="J10:J13"/>
    <mergeCell ref="C12:D13"/>
    <mergeCell ref="E12:E13"/>
    <mergeCell ref="F12:F13"/>
    <mergeCell ref="G12:G13"/>
    <mergeCell ref="H12:H13"/>
    <mergeCell ref="I12:I13"/>
    <mergeCell ref="J14:J15"/>
    <mergeCell ref="A16:A17"/>
    <mergeCell ref="B16:B17"/>
    <mergeCell ref="C16:D17"/>
    <mergeCell ref="E16:E17"/>
    <mergeCell ref="F16:F17"/>
    <mergeCell ref="I16:I17"/>
    <mergeCell ref="J16:J17"/>
    <mergeCell ref="A14:A15"/>
    <mergeCell ref="B14:B15"/>
    <mergeCell ref="C14:D15"/>
    <mergeCell ref="E14:E15"/>
    <mergeCell ref="F14:F15"/>
    <mergeCell ref="I14:I15"/>
    <mergeCell ref="J18:J19"/>
    <mergeCell ref="A20:A21"/>
    <mergeCell ref="B20:B21"/>
    <mergeCell ref="C20:D21"/>
    <mergeCell ref="E20:E21"/>
    <mergeCell ref="F20:F21"/>
    <mergeCell ref="I20:I21"/>
    <mergeCell ref="J20:J21"/>
    <mergeCell ref="A18:A19"/>
    <mergeCell ref="B18:B19"/>
    <mergeCell ref="C18:D19"/>
    <mergeCell ref="E18:E19"/>
    <mergeCell ref="F18:F19"/>
    <mergeCell ref="I18:I19"/>
    <mergeCell ref="J22:J23"/>
    <mergeCell ref="A24:A25"/>
    <mergeCell ref="B24:B25"/>
    <mergeCell ref="C24:D25"/>
    <mergeCell ref="E24:E25"/>
    <mergeCell ref="F24:F25"/>
    <mergeCell ref="I24:I25"/>
    <mergeCell ref="J24:J25"/>
    <mergeCell ref="A22:A23"/>
    <mergeCell ref="B22:B23"/>
    <mergeCell ref="C22:D23"/>
    <mergeCell ref="E22:E23"/>
    <mergeCell ref="F22:F23"/>
    <mergeCell ref="I22:I23"/>
    <mergeCell ref="J26:J27"/>
    <mergeCell ref="A28:A29"/>
    <mergeCell ref="B28:B29"/>
    <mergeCell ref="C28:D29"/>
    <mergeCell ref="E28:E29"/>
    <mergeCell ref="F28:F29"/>
    <mergeCell ref="I28:I29"/>
    <mergeCell ref="J28:J29"/>
    <mergeCell ref="A26:A27"/>
    <mergeCell ref="B26:B27"/>
    <mergeCell ref="C26:D27"/>
    <mergeCell ref="E26:E27"/>
    <mergeCell ref="F26:F27"/>
    <mergeCell ref="I26:I27"/>
    <mergeCell ref="J30:J31"/>
    <mergeCell ref="A32:A33"/>
    <mergeCell ref="B32:B33"/>
    <mergeCell ref="C32:D33"/>
    <mergeCell ref="E32:E33"/>
    <mergeCell ref="F32:F33"/>
    <mergeCell ref="I32:I33"/>
    <mergeCell ref="J32:J33"/>
    <mergeCell ref="A30:A31"/>
    <mergeCell ref="B30:B31"/>
    <mergeCell ref="C30:D31"/>
    <mergeCell ref="E30:E31"/>
    <mergeCell ref="F30:F31"/>
    <mergeCell ref="I30:I31"/>
    <mergeCell ref="J34:J35"/>
    <mergeCell ref="A36:A37"/>
    <mergeCell ref="B36:B37"/>
    <mergeCell ref="C36:D37"/>
    <mergeCell ref="E36:E37"/>
    <mergeCell ref="F36:F37"/>
    <mergeCell ref="I36:I37"/>
    <mergeCell ref="J36:J37"/>
    <mergeCell ref="A34:A35"/>
    <mergeCell ref="B34:B35"/>
    <mergeCell ref="C34:D35"/>
    <mergeCell ref="E34:E35"/>
    <mergeCell ref="F34:F35"/>
    <mergeCell ref="I34:I35"/>
    <mergeCell ref="J38:J39"/>
    <mergeCell ref="A40:A41"/>
    <mergeCell ref="B40:B41"/>
    <mergeCell ref="C40:D41"/>
    <mergeCell ref="E40:E41"/>
    <mergeCell ref="F40:F41"/>
    <mergeCell ref="I40:I41"/>
    <mergeCell ref="J40:J41"/>
    <mergeCell ref="A38:A39"/>
    <mergeCell ref="B38:B39"/>
    <mergeCell ref="C38:D39"/>
    <mergeCell ref="E38:E39"/>
    <mergeCell ref="F38:F39"/>
    <mergeCell ref="I38:I39"/>
    <mergeCell ref="J42:J43"/>
    <mergeCell ref="A44:A45"/>
    <mergeCell ref="B44:B45"/>
    <mergeCell ref="C44:D45"/>
    <mergeCell ref="E44:E45"/>
    <mergeCell ref="F44:F45"/>
    <mergeCell ref="I44:I45"/>
    <mergeCell ref="J44:J45"/>
    <mergeCell ref="A42:A43"/>
    <mergeCell ref="B42:B43"/>
    <mergeCell ref="C42:D43"/>
    <mergeCell ref="E42:E43"/>
    <mergeCell ref="F42:F43"/>
    <mergeCell ref="I42:I43"/>
    <mergeCell ref="J46:J47"/>
    <mergeCell ref="A48:A49"/>
    <mergeCell ref="B48:B49"/>
    <mergeCell ref="C48:D49"/>
    <mergeCell ref="E48:E49"/>
    <mergeCell ref="F48:F49"/>
    <mergeCell ref="I48:I49"/>
    <mergeCell ref="J48:J49"/>
    <mergeCell ref="A46:A47"/>
    <mergeCell ref="B46:B47"/>
    <mergeCell ref="C46:D47"/>
    <mergeCell ref="E46:E47"/>
    <mergeCell ref="F46:F47"/>
    <mergeCell ref="I46:I47"/>
    <mergeCell ref="J54:J55"/>
    <mergeCell ref="A54:A55"/>
    <mergeCell ref="B54:B55"/>
    <mergeCell ref="C54:D55"/>
    <mergeCell ref="E54:E55"/>
    <mergeCell ref="F54:F55"/>
    <mergeCell ref="I54:I55"/>
    <mergeCell ref="J50:J51"/>
    <mergeCell ref="A52:A53"/>
    <mergeCell ref="B52:B53"/>
    <mergeCell ref="C52:D53"/>
    <mergeCell ref="E52:E53"/>
    <mergeCell ref="F52:F53"/>
    <mergeCell ref="I52:I53"/>
    <mergeCell ref="J52:J53"/>
    <mergeCell ref="A50:A51"/>
    <mergeCell ref="B50:B51"/>
    <mergeCell ref="C50:D51"/>
    <mergeCell ref="E50:E51"/>
    <mergeCell ref="F50:F51"/>
    <mergeCell ref="I50:I51"/>
  </mergeCells>
  <printOptions horizontalCentered="1" verticalCentered="1"/>
  <pageMargins left="0" right="0" top="0" bottom="0" header="0" footer="0"/>
  <pageSetup paperSize="9" scale="51" orientation="portrait" r:id="rId1"/>
  <colBreaks count="1" manualBreakCount="1">
    <brk id="10" max="54" man="1"/>
  </colBreaks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A41789-3EDB-493A-9EC3-23642422FAE2}">
  <sheetPr>
    <pageSetUpPr fitToPage="1"/>
  </sheetPr>
  <dimension ref="A1:P24"/>
  <sheetViews>
    <sheetView view="pageBreakPreview" topLeftCell="A4" zoomScale="60" zoomScaleNormal="78" workbookViewId="0">
      <selection activeCell="H14" sqref="H14:I14"/>
    </sheetView>
  </sheetViews>
  <sheetFormatPr defaultRowHeight="15" x14ac:dyDescent="0.25"/>
  <cols>
    <col min="1" max="1" width="6.42578125" style="30" customWidth="1"/>
    <col min="2" max="2" width="26" style="30" customWidth="1"/>
    <col min="3" max="3" width="34" style="30" customWidth="1"/>
    <col min="4" max="4" width="24.7109375" style="30" customWidth="1"/>
    <col min="5" max="5" width="25.28515625" style="30" customWidth="1"/>
    <col min="6" max="6" width="16.42578125" style="30" customWidth="1"/>
    <col min="7" max="8" width="16.28515625" style="30" customWidth="1"/>
    <col min="9" max="9" width="21" style="31" customWidth="1"/>
    <col min="10" max="10" width="16.28515625" style="30" customWidth="1"/>
    <col min="11" max="14" width="26.85546875" style="30" customWidth="1"/>
    <col min="17" max="17" width="18.140625" customWidth="1"/>
  </cols>
  <sheetData>
    <row r="1" spans="1:14" ht="33" customHeight="1" x14ac:dyDescent="0.25">
      <c r="A1" s="119"/>
      <c r="B1" s="119"/>
      <c r="C1" s="120" t="s">
        <v>67</v>
      </c>
      <c r="D1" s="120"/>
      <c r="E1" s="120"/>
      <c r="F1" s="120"/>
      <c r="G1" s="120"/>
      <c r="H1" s="120"/>
      <c r="I1" s="120"/>
      <c r="J1" s="120"/>
      <c r="K1" s="9" t="s">
        <v>19</v>
      </c>
      <c r="L1" s="9" t="s">
        <v>20</v>
      </c>
      <c r="M1" s="9" t="s">
        <v>21</v>
      </c>
      <c r="N1" s="9" t="s">
        <v>22</v>
      </c>
    </row>
    <row r="2" spans="1:14" ht="25.5" customHeight="1" x14ac:dyDescent="0.25">
      <c r="A2" s="119"/>
      <c r="B2" s="119"/>
      <c r="C2" s="120"/>
      <c r="D2" s="120"/>
      <c r="E2" s="120"/>
      <c r="F2" s="120"/>
      <c r="G2" s="120"/>
      <c r="H2" s="120"/>
      <c r="I2" s="120"/>
      <c r="J2" s="120"/>
      <c r="K2" s="107"/>
      <c r="L2" s="107"/>
      <c r="M2" s="107"/>
      <c r="N2" s="107"/>
    </row>
    <row r="3" spans="1:14" ht="25.5" customHeight="1" x14ac:dyDescent="0.25">
      <c r="A3" s="119"/>
      <c r="B3" s="119"/>
      <c r="C3" s="120"/>
      <c r="D3" s="120"/>
      <c r="E3" s="120"/>
      <c r="F3" s="120"/>
      <c r="G3" s="120"/>
      <c r="H3" s="120"/>
      <c r="I3" s="120"/>
      <c r="J3" s="120"/>
      <c r="K3" s="107"/>
      <c r="L3" s="107"/>
      <c r="M3" s="107"/>
      <c r="N3" s="107"/>
    </row>
    <row r="4" spans="1:14" ht="25.5" customHeight="1" x14ac:dyDescent="0.25">
      <c r="A4" s="119"/>
      <c r="B4" s="119"/>
      <c r="C4" s="120"/>
      <c r="D4" s="120"/>
      <c r="E4" s="120"/>
      <c r="F4" s="120"/>
      <c r="G4" s="120"/>
      <c r="H4" s="120"/>
      <c r="I4" s="120"/>
      <c r="J4" s="120"/>
      <c r="K4" s="107"/>
      <c r="L4" s="107"/>
      <c r="M4" s="107"/>
      <c r="N4" s="107"/>
    </row>
    <row r="5" spans="1:14" ht="39" customHeight="1" x14ac:dyDescent="0.25">
      <c r="A5" s="119"/>
      <c r="B5" s="119"/>
      <c r="C5" s="120"/>
      <c r="D5" s="120"/>
      <c r="E5" s="120"/>
      <c r="F5" s="120"/>
      <c r="G5" s="120"/>
      <c r="H5" s="120"/>
      <c r="I5" s="120"/>
      <c r="J5" s="120"/>
      <c r="K5" s="107"/>
      <c r="L5" s="107"/>
      <c r="M5" s="107"/>
      <c r="N5" s="107"/>
    </row>
    <row r="6" spans="1:14" ht="37.5" customHeight="1" x14ac:dyDescent="0.3">
      <c r="A6" s="119"/>
      <c r="B6" s="119"/>
      <c r="C6" s="120"/>
      <c r="D6" s="120"/>
      <c r="E6" s="120"/>
      <c r="F6" s="120"/>
      <c r="G6" s="120"/>
      <c r="H6" s="120"/>
      <c r="I6" s="120"/>
      <c r="J6" s="120"/>
      <c r="K6" s="5"/>
      <c r="L6" s="5"/>
      <c r="M6" s="5"/>
      <c r="N6" s="5"/>
    </row>
    <row r="7" spans="1:14" s="14" customFormat="1" ht="36" customHeight="1" x14ac:dyDescent="0.3">
      <c r="A7" s="121" t="s">
        <v>0</v>
      </c>
      <c r="B7" s="109" t="s">
        <v>1</v>
      </c>
      <c r="C7" s="122" t="s">
        <v>2</v>
      </c>
      <c r="D7" s="122"/>
      <c r="E7" s="121" t="s">
        <v>3</v>
      </c>
      <c r="F7" s="121"/>
      <c r="G7" s="121"/>
      <c r="H7" s="121"/>
      <c r="I7" s="121"/>
      <c r="J7" s="121"/>
      <c r="K7" s="121"/>
      <c r="L7" s="109" t="s">
        <v>6</v>
      </c>
      <c r="M7" s="109" t="s">
        <v>7</v>
      </c>
      <c r="N7" s="109" t="s">
        <v>8</v>
      </c>
    </row>
    <row r="8" spans="1:14" s="14" customFormat="1" ht="52.5" customHeight="1" x14ac:dyDescent="0.3">
      <c r="A8" s="121"/>
      <c r="B8" s="109"/>
      <c r="C8" s="122"/>
      <c r="D8" s="122"/>
      <c r="E8" s="87" t="s">
        <v>37</v>
      </c>
      <c r="F8" s="123" t="s">
        <v>38</v>
      </c>
      <c r="G8" s="123"/>
      <c r="H8" s="123" t="s">
        <v>39</v>
      </c>
      <c r="I8" s="123"/>
      <c r="J8" s="123" t="s">
        <v>5</v>
      </c>
      <c r="K8" s="123"/>
      <c r="L8" s="109"/>
      <c r="M8" s="109"/>
      <c r="N8" s="109"/>
    </row>
    <row r="9" spans="1:14" s="14" customFormat="1" ht="73.5" customHeight="1" x14ac:dyDescent="0.3">
      <c r="A9" s="16">
        <v>1</v>
      </c>
      <c r="B9" s="8" t="s">
        <v>81</v>
      </c>
      <c r="C9" s="111" t="str">
        <f>+metal1!B6</f>
        <v xml:space="preserve">Kéo </v>
      </c>
      <c r="D9" s="111"/>
      <c r="E9" s="85">
        <v>40</v>
      </c>
      <c r="F9" s="112">
        <v>0</v>
      </c>
      <c r="G9" s="112"/>
      <c r="H9" s="112">
        <v>10</v>
      </c>
      <c r="I9" s="112"/>
      <c r="J9" s="108">
        <v>30</v>
      </c>
      <c r="K9" s="108"/>
      <c r="L9" s="8" t="s">
        <v>79</v>
      </c>
      <c r="M9" s="47" t="s">
        <v>80</v>
      </c>
      <c r="N9" s="86"/>
    </row>
    <row r="10" spans="1:14" s="14" customFormat="1" ht="73.5" customHeight="1" x14ac:dyDescent="0.3">
      <c r="A10" s="17">
        <v>2</v>
      </c>
      <c r="B10" s="8" t="s">
        <v>81</v>
      </c>
      <c r="C10" s="126" t="str">
        <f>+metal1!B10</f>
        <v>Nhíp 93305</v>
      </c>
      <c r="D10" s="126"/>
      <c r="E10" s="85">
        <v>50</v>
      </c>
      <c r="F10" s="112">
        <v>0</v>
      </c>
      <c r="G10" s="112"/>
      <c r="H10" s="112">
        <v>0</v>
      </c>
      <c r="I10" s="112"/>
      <c r="J10" s="108">
        <v>50</v>
      </c>
      <c r="K10" s="108"/>
      <c r="L10" s="8" t="s">
        <v>79</v>
      </c>
      <c r="M10" s="47" t="s">
        <v>80</v>
      </c>
      <c r="N10" s="18"/>
    </row>
    <row r="11" spans="1:14" s="14" customFormat="1" ht="64.5" customHeight="1" x14ac:dyDescent="0.3">
      <c r="A11" s="16">
        <v>3</v>
      </c>
      <c r="B11" s="8" t="s">
        <v>81</v>
      </c>
      <c r="C11" s="126" t="str">
        <f>+metal1!B18</f>
        <v>Dao dọc giấy nhỏ</v>
      </c>
      <c r="D11" s="126"/>
      <c r="E11" s="85">
        <v>30</v>
      </c>
      <c r="F11" s="112">
        <v>0</v>
      </c>
      <c r="G11" s="112"/>
      <c r="H11" s="112">
        <v>5</v>
      </c>
      <c r="I11" s="112"/>
      <c r="J11" s="108">
        <v>25</v>
      </c>
      <c r="K11" s="108"/>
      <c r="L11" s="8" t="s">
        <v>79</v>
      </c>
      <c r="M11" s="47" t="s">
        <v>80</v>
      </c>
      <c r="N11" s="18"/>
    </row>
    <row r="12" spans="1:14" s="14" customFormat="1" ht="64.5" customHeight="1" x14ac:dyDescent="0.3">
      <c r="A12" s="17">
        <v>4</v>
      </c>
      <c r="B12" s="8" t="s">
        <v>81</v>
      </c>
      <c r="C12" s="111" t="str">
        <f>+metal1!B22</f>
        <v>Con lợn cắt băng dính</v>
      </c>
      <c r="D12" s="111"/>
      <c r="E12" s="85">
        <v>25</v>
      </c>
      <c r="F12" s="112">
        <v>0</v>
      </c>
      <c r="G12" s="112"/>
      <c r="H12" s="112">
        <v>5</v>
      </c>
      <c r="I12" s="112"/>
      <c r="J12" s="108">
        <v>20</v>
      </c>
      <c r="K12" s="108"/>
      <c r="L12" s="8" t="s">
        <v>79</v>
      </c>
      <c r="M12" s="47" t="s">
        <v>80</v>
      </c>
      <c r="N12" s="18"/>
    </row>
    <row r="13" spans="1:14" s="14" customFormat="1" ht="64.5" customHeight="1" x14ac:dyDescent="0.3">
      <c r="A13" s="16">
        <v>5</v>
      </c>
      <c r="B13" s="8" t="s">
        <v>81</v>
      </c>
      <c r="C13" s="111" t="str">
        <f>+metal1!B14</f>
        <v>Con lăn miết hàng</v>
      </c>
      <c r="D13" s="111"/>
      <c r="E13" s="85">
        <v>45</v>
      </c>
      <c r="F13" s="112">
        <v>0</v>
      </c>
      <c r="G13" s="112"/>
      <c r="H13" s="112">
        <v>5</v>
      </c>
      <c r="I13" s="112"/>
      <c r="J13" s="108">
        <v>40</v>
      </c>
      <c r="K13" s="108"/>
      <c r="L13" s="8" t="s">
        <v>79</v>
      </c>
      <c r="M13" s="47" t="s">
        <v>80</v>
      </c>
      <c r="N13" s="18"/>
    </row>
    <row r="14" spans="1:14" s="14" customFormat="1" ht="64.5" customHeight="1" x14ac:dyDescent="0.3">
      <c r="A14" s="16">
        <v>6</v>
      </c>
      <c r="B14" s="8"/>
      <c r="C14" s="111"/>
      <c r="D14" s="111"/>
      <c r="E14" s="85"/>
      <c r="F14" s="112"/>
      <c r="G14" s="112"/>
      <c r="H14" s="112"/>
      <c r="I14" s="112"/>
      <c r="J14" s="108"/>
      <c r="K14" s="108"/>
      <c r="L14" s="8"/>
      <c r="M14" s="47"/>
      <c r="N14" s="18"/>
    </row>
    <row r="15" spans="1:14" s="19" customFormat="1" ht="21" customHeight="1" x14ac:dyDescent="0.3">
      <c r="A15" s="110" t="s">
        <v>9</v>
      </c>
      <c r="B15" s="110"/>
      <c r="C15" s="110"/>
      <c r="D15" s="110"/>
      <c r="E15" s="110"/>
      <c r="F15" s="110"/>
      <c r="G15" s="110"/>
      <c r="H15" s="110"/>
      <c r="I15" s="110"/>
      <c r="J15" s="110"/>
      <c r="K15" s="110"/>
      <c r="L15" s="110"/>
      <c r="M15" s="110"/>
      <c r="N15" s="110"/>
    </row>
    <row r="16" spans="1:14" s="19" customFormat="1" ht="43.5" customHeight="1" x14ac:dyDescent="0.3">
      <c r="A16" s="11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</row>
    <row r="17" spans="1:16" ht="37.5" customHeight="1" x14ac:dyDescent="0.25">
      <c r="A17" s="124" t="s">
        <v>0</v>
      </c>
      <c r="B17" s="125" t="s">
        <v>10</v>
      </c>
      <c r="C17" s="125" t="s">
        <v>11</v>
      </c>
      <c r="D17" s="125" t="s">
        <v>12</v>
      </c>
      <c r="E17" s="127" t="s">
        <v>14</v>
      </c>
      <c r="F17" s="127"/>
      <c r="G17" s="127"/>
      <c r="H17" s="127"/>
      <c r="I17" s="127"/>
      <c r="J17" s="127"/>
      <c r="K17" s="127"/>
      <c r="L17" s="127"/>
      <c r="M17" s="127"/>
      <c r="N17" s="127"/>
      <c r="P17">
        <f>394+341</f>
        <v>735</v>
      </c>
    </row>
    <row r="18" spans="1:16" ht="43.5" customHeight="1" x14ac:dyDescent="0.25">
      <c r="A18" s="124"/>
      <c r="B18" s="125"/>
      <c r="C18" s="125"/>
      <c r="D18" s="125"/>
      <c r="E18" s="20" t="s">
        <v>13</v>
      </c>
      <c r="F18" s="21" t="s">
        <v>15</v>
      </c>
      <c r="G18" s="21" t="s">
        <v>16</v>
      </c>
      <c r="H18" s="21" t="s">
        <v>4</v>
      </c>
      <c r="I18" s="21" t="s">
        <v>17</v>
      </c>
      <c r="J18" s="125" t="s">
        <v>8</v>
      </c>
      <c r="K18" s="125"/>
      <c r="L18" s="125"/>
      <c r="M18" s="125"/>
      <c r="N18" s="125"/>
    </row>
    <row r="19" spans="1:16" ht="71.25" customHeight="1" x14ac:dyDescent="0.25">
      <c r="A19" s="16">
        <v>1</v>
      </c>
      <c r="B19" s="22" t="str">
        <f>+C9</f>
        <v xml:space="preserve">Kéo </v>
      </c>
      <c r="C19" s="88">
        <v>30</v>
      </c>
      <c r="D19" s="23">
        <v>20</v>
      </c>
      <c r="E19" s="23" t="s">
        <v>82</v>
      </c>
      <c r="F19" s="88" t="s">
        <v>83</v>
      </c>
      <c r="G19" s="24">
        <v>30</v>
      </c>
      <c r="H19" s="24">
        <v>5</v>
      </c>
      <c r="I19" s="24">
        <f>+H19+G19-H9</f>
        <v>25</v>
      </c>
      <c r="J19" s="129"/>
      <c r="K19" s="129"/>
      <c r="L19" s="129"/>
      <c r="M19" s="129"/>
      <c r="N19" s="129"/>
      <c r="O19" s="25">
        <f>+ROUND(I19/15,0)</f>
        <v>2</v>
      </c>
      <c r="P19" t="s">
        <v>40</v>
      </c>
    </row>
    <row r="20" spans="1:16" s="26" customFormat="1" ht="71.25" customHeight="1" x14ac:dyDescent="0.3">
      <c r="A20" s="16">
        <v>2</v>
      </c>
      <c r="B20" s="22" t="str">
        <f t="shared" ref="B20:B23" si="0">+C10</f>
        <v>Nhíp 93305</v>
      </c>
      <c r="C20" s="88">
        <v>0</v>
      </c>
      <c r="D20" s="23">
        <v>0</v>
      </c>
      <c r="E20" s="23">
        <v>0</v>
      </c>
      <c r="F20" s="23">
        <v>0</v>
      </c>
      <c r="G20" s="23">
        <v>0</v>
      </c>
      <c r="H20" s="23">
        <v>0</v>
      </c>
      <c r="I20" s="23">
        <v>0</v>
      </c>
      <c r="J20" s="128"/>
      <c r="K20" s="128"/>
      <c r="L20" s="128"/>
      <c r="M20" s="128"/>
      <c r="N20" s="128"/>
      <c r="O20" s="46">
        <f>+(I20/30)</f>
        <v>0</v>
      </c>
      <c r="P20" t="s">
        <v>40</v>
      </c>
    </row>
    <row r="21" spans="1:16" ht="71.25" customHeight="1" x14ac:dyDescent="0.25">
      <c r="A21" s="16">
        <v>3</v>
      </c>
      <c r="B21" s="22" t="str">
        <f t="shared" si="0"/>
        <v>Dao dọc giấy nhỏ</v>
      </c>
      <c r="C21" s="88">
        <v>15</v>
      </c>
      <c r="D21" s="23">
        <v>10</v>
      </c>
      <c r="E21" s="23" t="s">
        <v>86</v>
      </c>
      <c r="F21" s="88" t="s">
        <v>84</v>
      </c>
      <c r="G21" s="24">
        <v>15</v>
      </c>
      <c r="H21" s="24">
        <v>0</v>
      </c>
      <c r="I21" s="24">
        <f>+H21+G21-H11</f>
        <v>10</v>
      </c>
      <c r="J21" s="128"/>
      <c r="K21" s="128"/>
      <c r="L21" s="128"/>
      <c r="M21" s="128"/>
      <c r="N21" s="128"/>
      <c r="O21" s="25">
        <f t="shared" ref="O21:O23" si="1">+ROUND(I21/15,0)</f>
        <v>1</v>
      </c>
      <c r="P21" t="s">
        <v>40</v>
      </c>
    </row>
    <row r="22" spans="1:16" s="29" customFormat="1" ht="71.25" customHeight="1" x14ac:dyDescent="0.25">
      <c r="A22" s="16">
        <v>4</v>
      </c>
      <c r="B22" s="22" t="str">
        <f t="shared" si="0"/>
        <v>Con lợn cắt băng dính</v>
      </c>
      <c r="C22" s="27">
        <v>10</v>
      </c>
      <c r="D22" s="23">
        <v>5</v>
      </c>
      <c r="E22" s="23" t="s">
        <v>85</v>
      </c>
      <c r="F22" s="43" t="s">
        <v>87</v>
      </c>
      <c r="G22" s="88">
        <v>10</v>
      </c>
      <c r="H22" s="28">
        <v>0</v>
      </c>
      <c r="I22" s="24">
        <f>+H22+G22-H12</f>
        <v>5</v>
      </c>
      <c r="J22" s="128"/>
      <c r="K22" s="128"/>
      <c r="L22" s="128"/>
      <c r="M22" s="128"/>
      <c r="N22" s="128"/>
      <c r="O22" s="25">
        <f t="shared" si="1"/>
        <v>0</v>
      </c>
      <c r="P22" t="s">
        <v>40</v>
      </c>
    </row>
    <row r="23" spans="1:16" s="29" customFormat="1" ht="71.25" customHeight="1" x14ac:dyDescent="0.25">
      <c r="A23" s="16">
        <v>5</v>
      </c>
      <c r="B23" s="22" t="str">
        <f t="shared" si="0"/>
        <v>Con lăn miết hàng</v>
      </c>
      <c r="C23" s="13">
        <v>12</v>
      </c>
      <c r="D23" s="27">
        <v>5</v>
      </c>
      <c r="E23" s="23" t="s">
        <v>88</v>
      </c>
      <c r="F23" s="88" t="s">
        <v>61</v>
      </c>
      <c r="G23" s="24">
        <v>12</v>
      </c>
      <c r="H23" s="24">
        <v>0</v>
      </c>
      <c r="I23" s="24">
        <f>+H23+G23-H13</f>
        <v>7</v>
      </c>
      <c r="J23" s="128"/>
      <c r="K23" s="128"/>
      <c r="L23" s="128"/>
      <c r="M23" s="128"/>
      <c r="N23" s="128"/>
      <c r="O23" s="25">
        <f t="shared" si="1"/>
        <v>0</v>
      </c>
      <c r="P23" t="s">
        <v>40</v>
      </c>
    </row>
    <row r="24" spans="1:16" ht="71.25" customHeight="1" x14ac:dyDescent="0.25">
      <c r="A24" s="16">
        <v>6</v>
      </c>
      <c r="B24" s="22"/>
      <c r="C24" s="13"/>
      <c r="D24" s="27"/>
      <c r="E24" s="23"/>
      <c r="F24" s="88"/>
      <c r="G24" s="24"/>
      <c r="H24" s="24"/>
      <c r="I24" s="24"/>
      <c r="J24" s="128"/>
      <c r="K24" s="128"/>
      <c r="L24" s="128"/>
      <c r="M24" s="128"/>
      <c r="N24" s="128"/>
    </row>
  </sheetData>
  <sheetProtection formatCells="0" formatRows="0" insertColumns="0" insertRows="0" insertHyperlinks="0" deleteRows="0" selectLockedCells="1" sort="0" autoFilter="0" pivotTables="0" selectUnlockedCells="1"/>
  <mergeCells count="53">
    <mergeCell ref="N2:N5"/>
    <mergeCell ref="A1:B6"/>
    <mergeCell ref="C1:J6"/>
    <mergeCell ref="K2:K5"/>
    <mergeCell ref="L2:L5"/>
    <mergeCell ref="M2:M5"/>
    <mergeCell ref="A7:A8"/>
    <mergeCell ref="B7:B8"/>
    <mergeCell ref="C7:D8"/>
    <mergeCell ref="E7:K7"/>
    <mergeCell ref="L7:L8"/>
    <mergeCell ref="N7:N8"/>
    <mergeCell ref="F8:G8"/>
    <mergeCell ref="H8:I8"/>
    <mergeCell ref="J8:K8"/>
    <mergeCell ref="C9:D9"/>
    <mergeCell ref="F9:G9"/>
    <mergeCell ref="H9:I9"/>
    <mergeCell ref="J9:K9"/>
    <mergeCell ref="M7:M8"/>
    <mergeCell ref="C10:D10"/>
    <mergeCell ref="F10:G10"/>
    <mergeCell ref="H10:I10"/>
    <mergeCell ref="J10:K10"/>
    <mergeCell ref="C11:D11"/>
    <mergeCell ref="F11:G11"/>
    <mergeCell ref="H11:I11"/>
    <mergeCell ref="J11:K11"/>
    <mergeCell ref="C12:D12"/>
    <mergeCell ref="F12:G12"/>
    <mergeCell ref="H12:I12"/>
    <mergeCell ref="J12:K12"/>
    <mergeCell ref="C13:D13"/>
    <mergeCell ref="F13:G13"/>
    <mergeCell ref="H13:I13"/>
    <mergeCell ref="J13:K13"/>
    <mergeCell ref="A17:A18"/>
    <mergeCell ref="B17:B18"/>
    <mergeCell ref="C17:C18"/>
    <mergeCell ref="D17:D18"/>
    <mergeCell ref="E17:N17"/>
    <mergeCell ref="C14:D14"/>
    <mergeCell ref="F14:G14"/>
    <mergeCell ref="H14:I14"/>
    <mergeCell ref="J14:K14"/>
    <mergeCell ref="A15:N16"/>
    <mergeCell ref="J24:N24"/>
    <mergeCell ref="J18:N18"/>
    <mergeCell ref="J19:N19"/>
    <mergeCell ref="J20:N20"/>
    <mergeCell ref="J21:N21"/>
    <mergeCell ref="J22:N22"/>
    <mergeCell ref="J23:N23"/>
  </mergeCells>
  <printOptions horizontalCentered="1" verticalCentered="1"/>
  <pageMargins left="0" right="0" top="0" bottom="0" header="0" footer="0"/>
  <pageSetup paperSize="9" scale="46" fitToHeight="0" orientation="landscape" r:id="rId1"/>
  <rowBreaks count="1" manualBreakCount="1">
    <brk id="24" max="13" man="1"/>
  </rowBreaks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8491E9-2746-418C-9C60-56B1812F1A94}">
  <sheetPr>
    <tabColor rgb="FF66FF33"/>
  </sheetPr>
  <dimension ref="A1:J65"/>
  <sheetViews>
    <sheetView view="pageBreakPreview" topLeftCell="A7" zoomScale="75" zoomScaleSheetLayoutView="75" workbookViewId="0">
      <selection activeCell="F58" sqref="F58:F59"/>
    </sheetView>
  </sheetViews>
  <sheetFormatPr defaultColWidth="9.140625" defaultRowHeight="15" x14ac:dyDescent="0.25"/>
  <cols>
    <col min="1" max="1" width="9.140625" style="1"/>
    <col min="2" max="2" width="23.5703125" style="1" customWidth="1"/>
    <col min="3" max="3" width="30" style="3" customWidth="1"/>
    <col min="4" max="4" width="20.140625" style="2" customWidth="1"/>
    <col min="5" max="6" width="19.85546875" style="1" customWidth="1"/>
    <col min="7" max="7" width="13.140625" style="1" customWidth="1"/>
    <col min="8" max="8" width="13.42578125" style="1" customWidth="1"/>
    <col min="9" max="9" width="20.28515625" style="1" customWidth="1"/>
    <col min="10" max="10" width="24.28515625" style="1" customWidth="1"/>
    <col min="11" max="11" width="12.7109375" style="1" customWidth="1"/>
    <col min="12" max="12" width="9.140625" style="1"/>
    <col min="13" max="13" width="24.7109375" style="1" customWidth="1"/>
    <col min="14" max="16384" width="9.140625" style="1"/>
  </cols>
  <sheetData>
    <row r="1" spans="1:10" ht="35.25" customHeight="1" x14ac:dyDescent="0.25">
      <c r="A1" s="155" t="s">
        <v>70</v>
      </c>
      <c r="B1" s="156"/>
      <c r="C1" s="156"/>
      <c r="D1" s="156"/>
      <c r="E1" s="156"/>
      <c r="F1" s="156"/>
      <c r="G1" s="156"/>
      <c r="H1" s="156"/>
      <c r="I1" s="156"/>
      <c r="J1" s="157"/>
    </row>
    <row r="2" spans="1:10" ht="21" customHeight="1" x14ac:dyDescent="0.25">
      <c r="A2" s="158"/>
      <c r="B2" s="159"/>
      <c r="C2" s="159"/>
      <c r="D2" s="159"/>
      <c r="E2" s="159"/>
      <c r="F2" s="159"/>
      <c r="G2" s="159"/>
      <c r="H2" s="159"/>
      <c r="I2" s="159"/>
      <c r="J2" s="160"/>
    </row>
    <row r="3" spans="1:10" ht="21" customHeight="1" x14ac:dyDescent="0.25">
      <c r="A3" s="161"/>
      <c r="B3" s="162"/>
      <c r="C3" s="162"/>
      <c r="D3" s="162"/>
      <c r="E3" s="162"/>
      <c r="F3" s="162"/>
      <c r="G3" s="162"/>
      <c r="H3" s="162"/>
      <c r="I3" s="162"/>
      <c r="J3" s="163"/>
    </row>
    <row r="4" spans="1:10" s="4" customFormat="1" ht="37.5" customHeight="1" thickBot="1" x14ac:dyDescent="0.35">
      <c r="A4" s="164" t="s">
        <v>60</v>
      </c>
      <c r="B4" s="165"/>
      <c r="C4" s="179" t="s">
        <v>27</v>
      </c>
      <c r="D4" s="180"/>
      <c r="E4" s="180"/>
      <c r="F4" s="180"/>
      <c r="G4" s="180"/>
      <c r="H4" s="180"/>
      <c r="I4" s="180"/>
      <c r="J4" s="181"/>
    </row>
    <row r="5" spans="1:10" ht="96" customHeight="1" thickBot="1" x14ac:dyDescent="0.35">
      <c r="A5" s="59" t="s">
        <v>0</v>
      </c>
      <c r="B5" s="11" t="s">
        <v>32</v>
      </c>
      <c r="C5" s="223" t="s">
        <v>26</v>
      </c>
      <c r="D5" s="224"/>
      <c r="E5" s="11" t="s">
        <v>33</v>
      </c>
      <c r="F5" s="11" t="s">
        <v>34</v>
      </c>
      <c r="G5" s="11" t="s">
        <v>35</v>
      </c>
      <c r="H5" s="60" t="s">
        <v>25</v>
      </c>
      <c r="I5" s="11" t="s">
        <v>36</v>
      </c>
      <c r="J5" s="95" t="s">
        <v>24</v>
      </c>
    </row>
    <row r="6" spans="1:10" ht="27" customHeight="1" x14ac:dyDescent="0.25">
      <c r="A6" s="136">
        <v>1</v>
      </c>
      <c r="B6" s="139" t="s">
        <v>74</v>
      </c>
      <c r="C6" s="150"/>
      <c r="D6" s="151"/>
      <c r="E6" s="154">
        <v>40</v>
      </c>
      <c r="F6" s="130">
        <v>10</v>
      </c>
      <c r="G6" s="130">
        <v>10</v>
      </c>
      <c r="H6" s="130">
        <v>40</v>
      </c>
      <c r="I6" s="148">
        <v>0</v>
      </c>
      <c r="J6" s="132"/>
    </row>
    <row r="7" spans="1:10" ht="27" customHeight="1" x14ac:dyDescent="0.25">
      <c r="A7" s="137"/>
      <c r="B7" s="140"/>
      <c r="C7" s="171"/>
      <c r="D7" s="172"/>
      <c r="E7" s="131"/>
      <c r="F7" s="131"/>
      <c r="G7" s="131"/>
      <c r="H7" s="131"/>
      <c r="I7" s="149"/>
      <c r="J7" s="133"/>
    </row>
    <row r="8" spans="1:10" ht="27" customHeight="1" x14ac:dyDescent="0.25">
      <c r="A8" s="137"/>
      <c r="B8" s="140"/>
      <c r="C8" s="142"/>
      <c r="D8" s="168"/>
      <c r="E8" s="146"/>
      <c r="F8" s="131"/>
      <c r="G8" s="131"/>
      <c r="H8" s="131"/>
      <c r="I8" s="131"/>
      <c r="J8" s="133"/>
    </row>
    <row r="9" spans="1:10" ht="27" customHeight="1" thickBot="1" x14ac:dyDescent="0.3">
      <c r="A9" s="138"/>
      <c r="B9" s="141"/>
      <c r="C9" s="169"/>
      <c r="D9" s="170"/>
      <c r="E9" s="147"/>
      <c r="F9" s="135"/>
      <c r="G9" s="135"/>
      <c r="H9" s="135"/>
      <c r="I9" s="135"/>
      <c r="J9" s="134"/>
    </row>
    <row r="10" spans="1:10" ht="27" customHeight="1" x14ac:dyDescent="0.25">
      <c r="A10" s="136">
        <v>2</v>
      </c>
      <c r="B10" s="139" t="s">
        <v>75</v>
      </c>
      <c r="C10" s="150"/>
      <c r="D10" s="151"/>
      <c r="E10" s="154">
        <v>50</v>
      </c>
      <c r="F10" s="130">
        <v>0</v>
      </c>
      <c r="G10" s="130">
        <v>50</v>
      </c>
      <c r="H10" s="130">
        <v>50</v>
      </c>
      <c r="I10" s="148"/>
      <c r="J10" s="132"/>
    </row>
    <row r="11" spans="1:10" ht="27" customHeight="1" x14ac:dyDescent="0.25">
      <c r="A11" s="137"/>
      <c r="B11" s="140"/>
      <c r="C11" s="171"/>
      <c r="D11" s="172"/>
      <c r="E11" s="131"/>
      <c r="F11" s="131"/>
      <c r="G11" s="131"/>
      <c r="H11" s="131"/>
      <c r="I11" s="149"/>
      <c r="J11" s="133"/>
    </row>
    <row r="12" spans="1:10" ht="27" customHeight="1" x14ac:dyDescent="0.25">
      <c r="A12" s="137"/>
      <c r="B12" s="140"/>
      <c r="C12" s="142"/>
      <c r="D12" s="168"/>
      <c r="E12" s="146"/>
      <c r="F12" s="131"/>
      <c r="G12" s="131"/>
      <c r="H12" s="131"/>
      <c r="I12" s="131"/>
      <c r="J12" s="133"/>
    </row>
    <row r="13" spans="1:10" ht="27" customHeight="1" thickBot="1" x14ac:dyDescent="0.3">
      <c r="A13" s="138"/>
      <c r="B13" s="141"/>
      <c r="C13" s="169"/>
      <c r="D13" s="170"/>
      <c r="E13" s="147"/>
      <c r="F13" s="135"/>
      <c r="G13" s="135"/>
      <c r="H13" s="135"/>
      <c r="I13" s="135"/>
      <c r="J13" s="134"/>
    </row>
    <row r="14" spans="1:10" ht="27" customHeight="1" x14ac:dyDescent="0.25">
      <c r="A14" s="136">
        <v>3</v>
      </c>
      <c r="B14" s="139" t="s">
        <v>76</v>
      </c>
      <c r="C14" s="150"/>
      <c r="D14" s="151"/>
      <c r="E14" s="154">
        <v>45</v>
      </c>
      <c r="F14" s="130">
        <v>5</v>
      </c>
      <c r="G14" s="130">
        <v>40</v>
      </c>
      <c r="H14" s="130">
        <v>40</v>
      </c>
      <c r="I14" s="148"/>
      <c r="J14" s="132"/>
    </row>
    <row r="15" spans="1:10" ht="27" customHeight="1" x14ac:dyDescent="0.25">
      <c r="A15" s="137"/>
      <c r="B15" s="140"/>
      <c r="C15" s="171"/>
      <c r="D15" s="172"/>
      <c r="E15" s="131"/>
      <c r="F15" s="131"/>
      <c r="G15" s="131"/>
      <c r="H15" s="131"/>
      <c r="I15" s="149"/>
      <c r="J15" s="133"/>
    </row>
    <row r="16" spans="1:10" ht="27" customHeight="1" x14ac:dyDescent="0.25">
      <c r="A16" s="137"/>
      <c r="B16" s="140"/>
      <c r="C16" s="142"/>
      <c r="D16" s="168"/>
      <c r="E16" s="146"/>
      <c r="F16" s="131"/>
      <c r="G16" s="131"/>
      <c r="H16" s="131"/>
      <c r="I16" s="131"/>
      <c r="J16" s="133"/>
    </row>
    <row r="17" spans="1:10" ht="27" customHeight="1" thickBot="1" x14ac:dyDescent="0.3">
      <c r="A17" s="138"/>
      <c r="B17" s="141"/>
      <c r="C17" s="169"/>
      <c r="D17" s="170"/>
      <c r="E17" s="147"/>
      <c r="F17" s="135"/>
      <c r="G17" s="135"/>
      <c r="H17" s="135"/>
      <c r="I17" s="135"/>
      <c r="J17" s="134"/>
    </row>
    <row r="18" spans="1:10" ht="27" customHeight="1" x14ac:dyDescent="0.25">
      <c r="A18" s="136">
        <v>4</v>
      </c>
      <c r="B18" s="139" t="s">
        <v>77</v>
      </c>
      <c r="C18" s="150"/>
      <c r="D18" s="151"/>
      <c r="E18" s="154">
        <v>30</v>
      </c>
      <c r="F18" s="130">
        <v>5</v>
      </c>
      <c r="G18" s="130">
        <v>25</v>
      </c>
      <c r="H18" s="130">
        <v>25</v>
      </c>
      <c r="I18" s="148"/>
      <c r="J18" s="132"/>
    </row>
    <row r="19" spans="1:10" ht="27" customHeight="1" x14ac:dyDescent="0.25">
      <c r="A19" s="137"/>
      <c r="B19" s="140"/>
      <c r="C19" s="171"/>
      <c r="D19" s="172"/>
      <c r="E19" s="131"/>
      <c r="F19" s="131"/>
      <c r="G19" s="131"/>
      <c r="H19" s="131"/>
      <c r="I19" s="149"/>
      <c r="J19" s="133"/>
    </row>
    <row r="20" spans="1:10" ht="27" customHeight="1" x14ac:dyDescent="0.25">
      <c r="A20" s="137"/>
      <c r="B20" s="140"/>
      <c r="C20" s="142"/>
      <c r="D20" s="168"/>
      <c r="E20" s="146"/>
      <c r="F20" s="131"/>
      <c r="G20" s="131"/>
      <c r="H20" s="131"/>
      <c r="I20" s="131"/>
      <c r="J20" s="133"/>
    </row>
    <row r="21" spans="1:10" ht="27" customHeight="1" thickBot="1" x14ac:dyDescent="0.3">
      <c r="A21" s="138"/>
      <c r="B21" s="141"/>
      <c r="C21" s="169"/>
      <c r="D21" s="170"/>
      <c r="E21" s="147"/>
      <c r="F21" s="135"/>
      <c r="G21" s="135"/>
      <c r="H21" s="135"/>
      <c r="I21" s="135"/>
      <c r="J21" s="134"/>
    </row>
    <row r="22" spans="1:10" ht="27" customHeight="1" x14ac:dyDescent="0.25">
      <c r="A22" s="136">
        <v>5</v>
      </c>
      <c r="B22" s="139" t="s">
        <v>78</v>
      </c>
      <c r="C22" s="150"/>
      <c r="D22" s="151"/>
      <c r="E22" s="154">
        <v>25</v>
      </c>
      <c r="F22" s="130">
        <v>5</v>
      </c>
      <c r="G22" s="130">
        <v>20</v>
      </c>
      <c r="H22" s="130">
        <v>20</v>
      </c>
      <c r="I22" s="148"/>
      <c r="J22" s="132"/>
    </row>
    <row r="23" spans="1:10" ht="27" customHeight="1" x14ac:dyDescent="0.25">
      <c r="A23" s="137"/>
      <c r="B23" s="140"/>
      <c r="C23" s="171"/>
      <c r="D23" s="172"/>
      <c r="E23" s="131"/>
      <c r="F23" s="131"/>
      <c r="G23" s="131"/>
      <c r="H23" s="131"/>
      <c r="I23" s="149"/>
      <c r="J23" s="133"/>
    </row>
    <row r="24" spans="1:10" ht="27" customHeight="1" x14ac:dyDescent="0.25">
      <c r="A24" s="137"/>
      <c r="B24" s="140"/>
      <c r="C24" s="142"/>
      <c r="D24" s="168"/>
      <c r="E24" s="146"/>
      <c r="F24" s="131"/>
      <c r="G24" s="131"/>
      <c r="H24" s="131"/>
      <c r="I24" s="131"/>
      <c r="J24" s="133"/>
    </row>
    <row r="25" spans="1:10" ht="27" customHeight="1" thickBot="1" x14ac:dyDescent="0.3">
      <c r="A25" s="138"/>
      <c r="B25" s="141"/>
      <c r="C25" s="169"/>
      <c r="D25" s="170"/>
      <c r="E25" s="147"/>
      <c r="F25" s="135"/>
      <c r="G25" s="135"/>
      <c r="H25" s="135"/>
      <c r="I25" s="135"/>
      <c r="J25" s="134"/>
    </row>
    <row r="26" spans="1:10" ht="27" hidden="1" customHeight="1" x14ac:dyDescent="0.25">
      <c r="A26" s="136">
        <v>6</v>
      </c>
      <c r="B26" s="139"/>
      <c r="C26" s="150"/>
      <c r="D26" s="151"/>
      <c r="E26" s="154"/>
      <c r="F26" s="130"/>
      <c r="G26" s="130"/>
      <c r="H26" s="130"/>
      <c r="I26" s="148"/>
      <c r="J26" s="132"/>
    </row>
    <row r="27" spans="1:10" ht="27" hidden="1" customHeight="1" x14ac:dyDescent="0.25">
      <c r="A27" s="137"/>
      <c r="B27" s="140"/>
      <c r="C27" s="171"/>
      <c r="D27" s="172"/>
      <c r="E27" s="131"/>
      <c r="F27" s="131"/>
      <c r="G27" s="131"/>
      <c r="H27" s="131"/>
      <c r="I27" s="149"/>
      <c r="J27" s="133"/>
    </row>
    <row r="28" spans="1:10" ht="27" hidden="1" customHeight="1" x14ac:dyDescent="0.25">
      <c r="A28" s="137"/>
      <c r="B28" s="140"/>
      <c r="C28" s="142"/>
      <c r="D28" s="168"/>
      <c r="E28" s="146"/>
      <c r="F28" s="131"/>
      <c r="G28" s="131"/>
      <c r="H28" s="131"/>
      <c r="I28" s="131"/>
      <c r="J28" s="133"/>
    </row>
    <row r="29" spans="1:10" ht="27" hidden="1" customHeight="1" thickBot="1" x14ac:dyDescent="0.3">
      <c r="A29" s="138"/>
      <c r="B29" s="141"/>
      <c r="C29" s="169"/>
      <c r="D29" s="170"/>
      <c r="E29" s="147"/>
      <c r="F29" s="135"/>
      <c r="G29" s="135"/>
      <c r="H29" s="135"/>
      <c r="I29" s="135"/>
      <c r="J29" s="134"/>
    </row>
    <row r="30" spans="1:10" ht="27" hidden="1" customHeight="1" x14ac:dyDescent="0.25">
      <c r="A30" s="136">
        <v>7</v>
      </c>
      <c r="B30" s="139"/>
      <c r="C30" s="150"/>
      <c r="D30" s="151"/>
      <c r="E30" s="154"/>
      <c r="F30" s="130"/>
      <c r="G30" s="130"/>
      <c r="H30" s="130"/>
      <c r="I30" s="148"/>
      <c r="J30" s="132"/>
    </row>
    <row r="31" spans="1:10" ht="27" hidden="1" customHeight="1" x14ac:dyDescent="0.25">
      <c r="A31" s="137"/>
      <c r="B31" s="140"/>
      <c r="C31" s="171"/>
      <c r="D31" s="172"/>
      <c r="E31" s="131"/>
      <c r="F31" s="131"/>
      <c r="G31" s="131"/>
      <c r="H31" s="131"/>
      <c r="I31" s="149"/>
      <c r="J31" s="133"/>
    </row>
    <row r="32" spans="1:10" ht="27" hidden="1" customHeight="1" x14ac:dyDescent="0.25">
      <c r="A32" s="137"/>
      <c r="B32" s="140"/>
      <c r="C32" s="142"/>
      <c r="D32" s="168"/>
      <c r="E32" s="146"/>
      <c r="F32" s="131"/>
      <c r="G32" s="131"/>
      <c r="H32" s="131"/>
      <c r="I32" s="131"/>
      <c r="J32" s="133"/>
    </row>
    <row r="33" spans="1:10" ht="27" hidden="1" customHeight="1" thickBot="1" x14ac:dyDescent="0.3">
      <c r="A33" s="138"/>
      <c r="B33" s="141"/>
      <c r="C33" s="169"/>
      <c r="D33" s="170"/>
      <c r="E33" s="147"/>
      <c r="F33" s="135"/>
      <c r="G33" s="135"/>
      <c r="H33" s="135"/>
      <c r="I33" s="135"/>
      <c r="J33" s="134"/>
    </row>
    <row r="34" spans="1:10" ht="27" customHeight="1" x14ac:dyDescent="0.25">
      <c r="A34" s="188"/>
      <c r="B34" s="212"/>
      <c r="C34" s="213"/>
      <c r="D34" s="214"/>
      <c r="E34" s="215"/>
      <c r="F34" s="216"/>
      <c r="G34" s="92"/>
      <c r="H34" s="92"/>
      <c r="I34" s="217"/>
      <c r="J34" s="211"/>
    </row>
    <row r="35" spans="1:10" ht="27" customHeight="1" x14ac:dyDescent="0.25">
      <c r="A35" s="189"/>
      <c r="B35" s="191"/>
      <c r="C35" s="194"/>
      <c r="D35" s="195"/>
      <c r="E35" s="197"/>
      <c r="F35" s="199"/>
      <c r="G35" s="90"/>
      <c r="H35" s="90"/>
      <c r="I35" s="201"/>
      <c r="J35" s="133"/>
    </row>
    <row r="36" spans="1:10" ht="27" customHeight="1" x14ac:dyDescent="0.25">
      <c r="A36" s="188"/>
      <c r="B36" s="190"/>
      <c r="C36" s="192"/>
      <c r="D36" s="193"/>
      <c r="E36" s="196"/>
      <c r="F36" s="198"/>
      <c r="G36" s="89"/>
      <c r="H36" s="89"/>
      <c r="I36" s="200"/>
      <c r="J36" s="133"/>
    </row>
    <row r="37" spans="1:10" ht="27" customHeight="1" x14ac:dyDescent="0.25">
      <c r="A37" s="189"/>
      <c r="B37" s="191"/>
      <c r="C37" s="194"/>
      <c r="D37" s="195"/>
      <c r="E37" s="197"/>
      <c r="F37" s="199"/>
      <c r="G37" s="90"/>
      <c r="H37" s="90"/>
      <c r="I37" s="201"/>
      <c r="J37" s="133"/>
    </row>
    <row r="38" spans="1:10" ht="27" customHeight="1" x14ac:dyDescent="0.25">
      <c r="A38" s="188"/>
      <c r="B38" s="190"/>
      <c r="C38" s="192"/>
      <c r="D38" s="193"/>
      <c r="E38" s="196"/>
      <c r="F38" s="198"/>
      <c r="G38" s="89"/>
      <c r="H38" s="89"/>
      <c r="I38" s="200"/>
      <c r="J38" s="133"/>
    </row>
    <row r="39" spans="1:10" ht="27" customHeight="1" x14ac:dyDescent="0.25">
      <c r="A39" s="189"/>
      <c r="B39" s="191"/>
      <c r="C39" s="194"/>
      <c r="D39" s="195"/>
      <c r="E39" s="197"/>
      <c r="F39" s="199"/>
      <c r="G39" s="90"/>
      <c r="H39" s="90"/>
      <c r="I39" s="201"/>
      <c r="J39" s="133"/>
    </row>
    <row r="40" spans="1:10" ht="27" customHeight="1" x14ac:dyDescent="0.25">
      <c r="A40" s="188"/>
      <c r="B40" s="190"/>
      <c r="C40" s="192"/>
      <c r="D40" s="193"/>
      <c r="E40" s="196"/>
      <c r="F40" s="198"/>
      <c r="G40" s="89"/>
      <c r="H40" s="89"/>
      <c r="I40" s="200"/>
      <c r="J40" s="133"/>
    </row>
    <row r="41" spans="1:10" ht="27" customHeight="1" x14ac:dyDescent="0.25">
      <c r="A41" s="189"/>
      <c r="B41" s="191"/>
      <c r="C41" s="194"/>
      <c r="D41" s="195"/>
      <c r="E41" s="197"/>
      <c r="F41" s="199"/>
      <c r="G41" s="90"/>
      <c r="H41" s="90"/>
      <c r="I41" s="201"/>
      <c r="J41" s="133"/>
    </row>
    <row r="42" spans="1:10" ht="27" customHeight="1" x14ac:dyDescent="0.25">
      <c r="A42" s="189"/>
      <c r="B42" s="190"/>
      <c r="C42" s="192"/>
      <c r="D42" s="193"/>
      <c r="E42" s="196"/>
      <c r="F42" s="198"/>
      <c r="G42" s="89"/>
      <c r="H42" s="89"/>
      <c r="I42" s="200"/>
      <c r="J42" s="133"/>
    </row>
    <row r="43" spans="1:10" ht="27" customHeight="1" x14ac:dyDescent="0.25">
      <c r="A43" s="137"/>
      <c r="B43" s="191"/>
      <c r="C43" s="194"/>
      <c r="D43" s="195"/>
      <c r="E43" s="197"/>
      <c r="F43" s="199"/>
      <c r="G43" s="90"/>
      <c r="H43" s="90"/>
      <c r="I43" s="201"/>
      <c r="J43" s="133"/>
    </row>
    <row r="44" spans="1:10" ht="27" customHeight="1" x14ac:dyDescent="0.25">
      <c r="A44" s="189"/>
      <c r="B44" s="190"/>
      <c r="C44" s="192"/>
      <c r="D44" s="193"/>
      <c r="E44" s="196"/>
      <c r="F44" s="198"/>
      <c r="G44" s="89"/>
      <c r="H44" s="89"/>
      <c r="I44" s="200"/>
      <c r="J44" s="133"/>
    </row>
    <row r="45" spans="1:10" ht="27" customHeight="1" x14ac:dyDescent="0.25">
      <c r="A45" s="137"/>
      <c r="B45" s="191"/>
      <c r="C45" s="194"/>
      <c r="D45" s="195"/>
      <c r="E45" s="197"/>
      <c r="F45" s="199"/>
      <c r="G45" s="90"/>
      <c r="H45" s="90"/>
      <c r="I45" s="201"/>
      <c r="J45" s="133"/>
    </row>
    <row r="46" spans="1:10" ht="27" customHeight="1" x14ac:dyDescent="0.25">
      <c r="A46" s="189"/>
      <c r="B46" s="190"/>
      <c r="C46" s="192"/>
      <c r="D46" s="193"/>
      <c r="E46" s="196"/>
      <c r="F46" s="198"/>
      <c r="G46" s="93"/>
      <c r="H46" s="93"/>
      <c r="I46" s="200"/>
      <c r="J46" s="133"/>
    </row>
    <row r="47" spans="1:10" ht="27" customHeight="1" x14ac:dyDescent="0.25">
      <c r="A47" s="137"/>
      <c r="B47" s="191"/>
      <c r="C47" s="194"/>
      <c r="D47" s="195"/>
      <c r="E47" s="197"/>
      <c r="F47" s="199"/>
      <c r="G47" s="94"/>
      <c r="H47" s="94"/>
      <c r="I47" s="201"/>
      <c r="J47" s="133"/>
    </row>
    <row r="48" spans="1:10" ht="27" customHeight="1" x14ac:dyDescent="0.25">
      <c r="A48" s="189"/>
      <c r="B48" s="190"/>
      <c r="C48" s="192"/>
      <c r="D48" s="193"/>
      <c r="E48" s="196"/>
      <c r="F48" s="198"/>
      <c r="G48" s="93"/>
      <c r="H48" s="93"/>
      <c r="I48" s="200"/>
      <c r="J48" s="133"/>
    </row>
    <row r="49" spans="1:10" ht="27" customHeight="1" x14ac:dyDescent="0.25">
      <c r="A49" s="137"/>
      <c r="B49" s="191"/>
      <c r="C49" s="194"/>
      <c r="D49" s="195"/>
      <c r="E49" s="197"/>
      <c r="F49" s="199"/>
      <c r="G49" s="94"/>
      <c r="H49" s="94"/>
      <c r="I49" s="201"/>
      <c r="J49" s="133"/>
    </row>
    <row r="50" spans="1:10" ht="27" customHeight="1" x14ac:dyDescent="0.25">
      <c r="A50" s="189"/>
      <c r="B50" s="190"/>
      <c r="C50" s="192"/>
      <c r="D50" s="193"/>
      <c r="E50" s="196"/>
      <c r="F50" s="198"/>
      <c r="G50" s="93"/>
      <c r="H50" s="93"/>
      <c r="I50" s="200"/>
      <c r="J50" s="133"/>
    </row>
    <row r="51" spans="1:10" ht="27" customHeight="1" x14ac:dyDescent="0.25">
      <c r="A51" s="137"/>
      <c r="B51" s="191"/>
      <c r="C51" s="194"/>
      <c r="D51" s="195"/>
      <c r="E51" s="197"/>
      <c r="F51" s="199"/>
      <c r="G51" s="94"/>
      <c r="H51" s="94"/>
      <c r="I51" s="201"/>
      <c r="J51" s="133"/>
    </row>
    <row r="52" spans="1:10" ht="27" customHeight="1" x14ac:dyDescent="0.25">
      <c r="A52" s="189"/>
      <c r="B52" s="190"/>
      <c r="C52" s="192"/>
      <c r="D52" s="193"/>
      <c r="E52" s="196"/>
      <c r="F52" s="198"/>
      <c r="G52" s="93"/>
      <c r="H52" s="93"/>
      <c r="I52" s="200"/>
      <c r="J52" s="133"/>
    </row>
    <row r="53" spans="1:10" ht="27" customHeight="1" x14ac:dyDescent="0.25">
      <c r="A53" s="137"/>
      <c r="B53" s="191"/>
      <c r="C53" s="194"/>
      <c r="D53" s="195"/>
      <c r="E53" s="197"/>
      <c r="F53" s="199"/>
      <c r="G53" s="94"/>
      <c r="H53" s="94"/>
      <c r="I53" s="201"/>
      <c r="J53" s="133"/>
    </row>
    <row r="54" spans="1:10" ht="27" customHeight="1" x14ac:dyDescent="0.25">
      <c r="A54" s="189"/>
      <c r="B54" s="190"/>
      <c r="C54" s="192"/>
      <c r="D54" s="193"/>
      <c r="E54" s="196"/>
      <c r="F54" s="198"/>
      <c r="G54" s="93"/>
      <c r="H54" s="93"/>
      <c r="I54" s="200"/>
      <c r="J54" s="133"/>
    </row>
    <row r="55" spans="1:10" ht="27" customHeight="1" x14ac:dyDescent="0.25">
      <c r="A55" s="137"/>
      <c r="B55" s="191"/>
      <c r="C55" s="194"/>
      <c r="D55" s="195"/>
      <c r="E55" s="197"/>
      <c r="F55" s="199"/>
      <c r="G55" s="94"/>
      <c r="H55" s="94"/>
      <c r="I55" s="201"/>
      <c r="J55" s="133"/>
    </row>
    <row r="56" spans="1:10" ht="27" customHeight="1" x14ac:dyDescent="0.25">
      <c r="A56" s="189"/>
      <c r="B56" s="190"/>
      <c r="C56" s="192"/>
      <c r="D56" s="193"/>
      <c r="E56" s="196"/>
      <c r="F56" s="198"/>
      <c r="G56" s="93"/>
      <c r="H56" s="93"/>
      <c r="I56" s="200"/>
      <c r="J56" s="133"/>
    </row>
    <row r="57" spans="1:10" ht="27" customHeight="1" x14ac:dyDescent="0.25">
      <c r="A57" s="137"/>
      <c r="B57" s="191"/>
      <c r="C57" s="194"/>
      <c r="D57" s="195"/>
      <c r="E57" s="197"/>
      <c r="F57" s="199"/>
      <c r="G57" s="94"/>
      <c r="H57" s="94"/>
      <c r="I57" s="201"/>
      <c r="J57" s="133"/>
    </row>
    <row r="58" spans="1:10" ht="27" customHeight="1" x14ac:dyDescent="0.25">
      <c r="A58" s="189"/>
      <c r="B58" s="190"/>
      <c r="C58" s="192"/>
      <c r="D58" s="193"/>
      <c r="E58" s="196"/>
      <c r="F58" s="198"/>
      <c r="G58" s="93"/>
      <c r="H58" s="93"/>
      <c r="I58" s="200"/>
      <c r="J58" s="133"/>
    </row>
    <row r="59" spans="1:10" ht="27" customHeight="1" x14ac:dyDescent="0.25">
      <c r="A59" s="137"/>
      <c r="B59" s="191"/>
      <c r="C59" s="194"/>
      <c r="D59" s="195"/>
      <c r="E59" s="197"/>
      <c r="F59" s="199"/>
      <c r="G59" s="94"/>
      <c r="H59" s="94"/>
      <c r="I59" s="201"/>
      <c r="J59" s="133"/>
    </row>
    <row r="60" spans="1:10" ht="27" customHeight="1" x14ac:dyDescent="0.25">
      <c r="A60" s="188"/>
      <c r="B60" s="190"/>
      <c r="C60" s="192"/>
      <c r="D60" s="193"/>
      <c r="E60" s="196"/>
      <c r="F60" s="198"/>
      <c r="G60" s="89"/>
      <c r="H60" s="89"/>
      <c r="I60" s="200"/>
      <c r="J60" s="133"/>
    </row>
    <row r="61" spans="1:10" ht="27" customHeight="1" x14ac:dyDescent="0.25">
      <c r="A61" s="189"/>
      <c r="B61" s="191"/>
      <c r="C61" s="194"/>
      <c r="D61" s="195"/>
      <c r="E61" s="197"/>
      <c r="F61" s="199"/>
      <c r="G61" s="90"/>
      <c r="H61" s="90"/>
      <c r="I61" s="201"/>
      <c r="J61" s="133"/>
    </row>
    <row r="62" spans="1:10" ht="27" customHeight="1" x14ac:dyDescent="0.25">
      <c r="A62" s="210"/>
      <c r="B62" s="202"/>
      <c r="C62" s="202"/>
      <c r="D62" s="202"/>
      <c r="E62" s="203"/>
      <c r="F62" s="204"/>
      <c r="G62" s="89"/>
      <c r="H62" s="89"/>
      <c r="I62" s="205"/>
      <c r="J62" s="206"/>
    </row>
    <row r="63" spans="1:10" ht="27" customHeight="1" x14ac:dyDescent="0.25">
      <c r="A63" s="210"/>
      <c r="B63" s="202"/>
      <c r="C63" s="202"/>
      <c r="D63" s="202"/>
      <c r="E63" s="203"/>
      <c r="F63" s="204"/>
      <c r="G63" s="90"/>
      <c r="H63" s="90"/>
      <c r="I63" s="205"/>
      <c r="J63" s="206"/>
    </row>
    <row r="64" spans="1:10" ht="27" customHeight="1" x14ac:dyDescent="0.25">
      <c r="A64" s="182"/>
      <c r="B64" s="183"/>
      <c r="C64" s="183"/>
      <c r="D64" s="183"/>
      <c r="E64" s="184"/>
      <c r="F64" s="185"/>
      <c r="G64" s="89"/>
      <c r="H64" s="89"/>
      <c r="I64" s="186"/>
      <c r="J64" s="187"/>
    </row>
    <row r="65" spans="1:10" ht="27" customHeight="1" x14ac:dyDescent="0.25">
      <c r="A65" s="182"/>
      <c r="B65" s="183"/>
      <c r="C65" s="183"/>
      <c r="D65" s="183"/>
      <c r="E65" s="184"/>
      <c r="F65" s="185"/>
      <c r="G65" s="90"/>
      <c r="H65" s="90"/>
      <c r="I65" s="186"/>
      <c r="J65" s="187"/>
    </row>
  </sheetData>
  <mergeCells count="221">
    <mergeCell ref="A56:A57"/>
    <mergeCell ref="B56:B57"/>
    <mergeCell ref="C56:D57"/>
    <mergeCell ref="E56:E57"/>
    <mergeCell ref="F56:F57"/>
    <mergeCell ref="I56:I57"/>
    <mergeCell ref="J56:J57"/>
    <mergeCell ref="F52:F53"/>
    <mergeCell ref="I52:I53"/>
    <mergeCell ref="J52:J53"/>
    <mergeCell ref="A54:A55"/>
    <mergeCell ref="B54:B55"/>
    <mergeCell ref="C54:D55"/>
    <mergeCell ref="E54:E55"/>
    <mergeCell ref="F54:F55"/>
    <mergeCell ref="I54:I55"/>
    <mergeCell ref="J54:J55"/>
    <mergeCell ref="I46:I47"/>
    <mergeCell ref="J46:J47"/>
    <mergeCell ref="E48:E49"/>
    <mergeCell ref="F48:F49"/>
    <mergeCell ref="I48:I49"/>
    <mergeCell ref="J48:J49"/>
    <mergeCell ref="A58:A59"/>
    <mergeCell ref="B58:B59"/>
    <mergeCell ref="C58:D59"/>
    <mergeCell ref="E58:E59"/>
    <mergeCell ref="F58:F59"/>
    <mergeCell ref="I58:I59"/>
    <mergeCell ref="J58:J59"/>
    <mergeCell ref="A50:A51"/>
    <mergeCell ref="B50:B51"/>
    <mergeCell ref="C50:D51"/>
    <mergeCell ref="E50:E51"/>
    <mergeCell ref="F50:F51"/>
    <mergeCell ref="I50:I51"/>
    <mergeCell ref="J50:J51"/>
    <mergeCell ref="A52:A53"/>
    <mergeCell ref="B52:B53"/>
    <mergeCell ref="C52:D53"/>
    <mergeCell ref="E52:E53"/>
    <mergeCell ref="A46:A47"/>
    <mergeCell ref="B46:B47"/>
    <mergeCell ref="C46:D47"/>
    <mergeCell ref="A48:A49"/>
    <mergeCell ref="B48:B49"/>
    <mergeCell ref="C48:D49"/>
    <mergeCell ref="E46:E47"/>
    <mergeCell ref="F46:F47"/>
    <mergeCell ref="A1:J3"/>
    <mergeCell ref="A4:B4"/>
    <mergeCell ref="C4:J4"/>
    <mergeCell ref="C5:D5"/>
    <mergeCell ref="A6:A9"/>
    <mergeCell ref="B6:B9"/>
    <mergeCell ref="C6:D7"/>
    <mergeCell ref="E6:E7"/>
    <mergeCell ref="F6:F7"/>
    <mergeCell ref="G6:G7"/>
    <mergeCell ref="H6:H7"/>
    <mergeCell ref="I6:I7"/>
    <mergeCell ref="J6:J9"/>
    <mergeCell ref="C8:D9"/>
    <mergeCell ref="E8:E9"/>
    <mergeCell ref="F8:F9"/>
    <mergeCell ref="G8:G9"/>
    <mergeCell ref="H8:H9"/>
    <mergeCell ref="I8:I9"/>
    <mergeCell ref="A14:A17"/>
    <mergeCell ref="B14:B17"/>
    <mergeCell ref="G14:G15"/>
    <mergeCell ref="H14:H15"/>
    <mergeCell ref="J14:J17"/>
    <mergeCell ref="G16:G17"/>
    <mergeCell ref="H16:H17"/>
    <mergeCell ref="A10:A13"/>
    <mergeCell ref="B10:B13"/>
    <mergeCell ref="C10:D11"/>
    <mergeCell ref="E10:E11"/>
    <mergeCell ref="F10:F11"/>
    <mergeCell ref="G10:G11"/>
    <mergeCell ref="H10:H11"/>
    <mergeCell ref="I10:I11"/>
    <mergeCell ref="J10:J13"/>
    <mergeCell ref="C12:D13"/>
    <mergeCell ref="E12:E13"/>
    <mergeCell ref="F12:F13"/>
    <mergeCell ref="G12:G13"/>
    <mergeCell ref="H12:H13"/>
    <mergeCell ref="I12:I13"/>
    <mergeCell ref="J18:J21"/>
    <mergeCell ref="G20:G21"/>
    <mergeCell ref="H20:H21"/>
    <mergeCell ref="C16:D17"/>
    <mergeCell ref="E16:E17"/>
    <mergeCell ref="F16:F17"/>
    <mergeCell ref="I16:I17"/>
    <mergeCell ref="C14:D15"/>
    <mergeCell ref="E14:E15"/>
    <mergeCell ref="F14:F15"/>
    <mergeCell ref="I14:I15"/>
    <mergeCell ref="C20:D21"/>
    <mergeCell ref="E20:E21"/>
    <mergeCell ref="F20:F21"/>
    <mergeCell ref="I20:I21"/>
    <mergeCell ref="C18:D19"/>
    <mergeCell ref="E18:E19"/>
    <mergeCell ref="F18:F19"/>
    <mergeCell ref="I18:I19"/>
    <mergeCell ref="E26:E27"/>
    <mergeCell ref="F26:F27"/>
    <mergeCell ref="I26:I27"/>
    <mergeCell ref="A18:A21"/>
    <mergeCell ref="B18:B21"/>
    <mergeCell ref="G18:G19"/>
    <mergeCell ref="H18:H19"/>
    <mergeCell ref="C22:D23"/>
    <mergeCell ref="E22:E23"/>
    <mergeCell ref="F22:F23"/>
    <mergeCell ref="I22:I23"/>
    <mergeCell ref="A22:A25"/>
    <mergeCell ref="B22:B25"/>
    <mergeCell ref="G22:G23"/>
    <mergeCell ref="H22:H23"/>
    <mergeCell ref="I30:I31"/>
    <mergeCell ref="A30:A33"/>
    <mergeCell ref="B30:B33"/>
    <mergeCell ref="G30:G31"/>
    <mergeCell ref="H30:H31"/>
    <mergeCell ref="J22:J25"/>
    <mergeCell ref="G24:G25"/>
    <mergeCell ref="H24:H25"/>
    <mergeCell ref="A26:A29"/>
    <mergeCell ref="B26:B29"/>
    <mergeCell ref="G26:G27"/>
    <mergeCell ref="H26:H27"/>
    <mergeCell ref="J26:J29"/>
    <mergeCell ref="G28:G29"/>
    <mergeCell ref="H28:H29"/>
    <mergeCell ref="C24:D25"/>
    <mergeCell ref="E24:E25"/>
    <mergeCell ref="F24:F25"/>
    <mergeCell ref="I24:I25"/>
    <mergeCell ref="C28:D29"/>
    <mergeCell ref="E28:E29"/>
    <mergeCell ref="F28:F29"/>
    <mergeCell ref="I28:I29"/>
    <mergeCell ref="C26:D27"/>
    <mergeCell ref="J36:J37"/>
    <mergeCell ref="A34:A35"/>
    <mergeCell ref="B34:B35"/>
    <mergeCell ref="C34:D35"/>
    <mergeCell ref="E34:E35"/>
    <mergeCell ref="F34:F35"/>
    <mergeCell ref="I34:I35"/>
    <mergeCell ref="C32:D33"/>
    <mergeCell ref="E32:E33"/>
    <mergeCell ref="F32:F33"/>
    <mergeCell ref="I32:I33"/>
    <mergeCell ref="J30:J33"/>
    <mergeCell ref="G32:G33"/>
    <mergeCell ref="H32:H33"/>
    <mergeCell ref="J34:J35"/>
    <mergeCell ref="A36:A37"/>
    <mergeCell ref="B36:B37"/>
    <mergeCell ref="C36:D37"/>
    <mergeCell ref="E36:E37"/>
    <mergeCell ref="F36:F37"/>
    <mergeCell ref="I36:I37"/>
    <mergeCell ref="C30:D31"/>
    <mergeCell ref="E30:E31"/>
    <mergeCell ref="F30:F31"/>
    <mergeCell ref="J38:J39"/>
    <mergeCell ref="A40:A41"/>
    <mergeCell ref="B40:B41"/>
    <mergeCell ref="C40:D41"/>
    <mergeCell ref="E40:E41"/>
    <mergeCell ref="F40:F41"/>
    <mergeCell ref="I40:I41"/>
    <mergeCell ref="J40:J41"/>
    <mergeCell ref="A38:A39"/>
    <mergeCell ref="B38:B39"/>
    <mergeCell ref="C38:D39"/>
    <mergeCell ref="E38:E39"/>
    <mergeCell ref="F38:F39"/>
    <mergeCell ref="I38:I39"/>
    <mergeCell ref="J42:J43"/>
    <mergeCell ref="A44:A45"/>
    <mergeCell ref="B44:B45"/>
    <mergeCell ref="C44:D45"/>
    <mergeCell ref="E44:E45"/>
    <mergeCell ref="F44:F45"/>
    <mergeCell ref="I44:I45"/>
    <mergeCell ref="J44:J45"/>
    <mergeCell ref="A42:A43"/>
    <mergeCell ref="B42:B43"/>
    <mergeCell ref="C42:D43"/>
    <mergeCell ref="E42:E43"/>
    <mergeCell ref="F42:F43"/>
    <mergeCell ref="I42:I43"/>
    <mergeCell ref="J64:J65"/>
    <mergeCell ref="A64:A65"/>
    <mergeCell ref="B64:B65"/>
    <mergeCell ref="C64:D65"/>
    <mergeCell ref="E64:E65"/>
    <mergeCell ref="F64:F65"/>
    <mergeCell ref="I64:I65"/>
    <mergeCell ref="J60:J61"/>
    <mergeCell ref="A62:A63"/>
    <mergeCell ref="B62:B63"/>
    <mergeCell ref="C62:D63"/>
    <mergeCell ref="E62:E63"/>
    <mergeCell ref="F62:F63"/>
    <mergeCell ref="I62:I63"/>
    <mergeCell ref="J62:J63"/>
    <mergeCell ref="A60:A61"/>
    <mergeCell ref="B60:B61"/>
    <mergeCell ref="C60:D61"/>
    <mergeCell ref="E60:E61"/>
    <mergeCell ref="F60:F61"/>
    <mergeCell ref="I60:I61"/>
  </mergeCells>
  <printOptions horizontalCentered="1" verticalCentered="1"/>
  <pageMargins left="0" right="0" top="0" bottom="0" header="0" footer="0"/>
  <pageSetup paperSize="9" scale="51" orientation="portrait" r:id="rId1"/>
  <colBreaks count="1" manualBreakCount="1">
    <brk id="10" max="54" man="1"/>
  </col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3E2D45-671F-4F22-A2E0-92C3F6771E68}">
  <sheetPr>
    <tabColor rgb="FF66FF33"/>
  </sheetPr>
  <dimension ref="A1:J57"/>
  <sheetViews>
    <sheetView view="pageBreakPreview" topLeftCell="A4" zoomScale="70" zoomScaleSheetLayoutView="70" workbookViewId="0">
      <selection activeCell="I8" sqref="I8:I9"/>
    </sheetView>
  </sheetViews>
  <sheetFormatPr defaultColWidth="9.140625" defaultRowHeight="15" x14ac:dyDescent="0.25"/>
  <cols>
    <col min="1" max="1" width="9.140625" style="1"/>
    <col min="2" max="2" width="23.5703125" style="1" customWidth="1"/>
    <col min="3" max="3" width="30" style="3" customWidth="1"/>
    <col min="4" max="4" width="20.140625" style="2" customWidth="1"/>
    <col min="5" max="6" width="19.85546875" style="1" customWidth="1"/>
    <col min="7" max="7" width="13.140625" style="1" customWidth="1"/>
    <col min="8" max="8" width="13.42578125" style="1" customWidth="1"/>
    <col min="9" max="9" width="20.28515625" style="1" customWidth="1"/>
    <col min="10" max="10" width="24.28515625" style="1" customWidth="1"/>
    <col min="11" max="11" width="12.7109375" style="1" customWidth="1"/>
    <col min="12" max="12" width="9.140625" style="1"/>
    <col min="13" max="13" width="24.7109375" style="1" customWidth="1"/>
    <col min="14" max="16384" width="9.140625" style="1"/>
  </cols>
  <sheetData>
    <row r="1" spans="1:10" ht="35.25" customHeight="1" x14ac:dyDescent="0.25">
      <c r="A1" s="155" t="s">
        <v>70</v>
      </c>
      <c r="B1" s="156"/>
      <c r="C1" s="156"/>
      <c r="D1" s="156"/>
      <c r="E1" s="156"/>
      <c r="F1" s="156"/>
      <c r="G1" s="156"/>
      <c r="H1" s="156"/>
      <c r="I1" s="156"/>
      <c r="J1" s="157"/>
    </row>
    <row r="2" spans="1:10" ht="21" customHeight="1" x14ac:dyDescent="0.25">
      <c r="A2" s="158"/>
      <c r="B2" s="159"/>
      <c r="C2" s="159"/>
      <c r="D2" s="159"/>
      <c r="E2" s="159"/>
      <c r="F2" s="159"/>
      <c r="G2" s="159"/>
      <c r="H2" s="159"/>
      <c r="I2" s="159"/>
      <c r="J2" s="160"/>
    </row>
    <row r="3" spans="1:10" ht="21" customHeight="1" x14ac:dyDescent="0.25">
      <c r="A3" s="161"/>
      <c r="B3" s="162"/>
      <c r="C3" s="162"/>
      <c r="D3" s="162"/>
      <c r="E3" s="162"/>
      <c r="F3" s="162"/>
      <c r="G3" s="162"/>
      <c r="H3" s="162"/>
      <c r="I3" s="162"/>
      <c r="J3" s="163"/>
    </row>
    <row r="4" spans="1:10" s="4" customFormat="1" ht="37.5" customHeight="1" thickBot="1" x14ac:dyDescent="0.35">
      <c r="A4" s="164" t="s">
        <v>60</v>
      </c>
      <c r="B4" s="165"/>
      <c r="C4" s="179" t="s">
        <v>27</v>
      </c>
      <c r="D4" s="180"/>
      <c r="E4" s="180"/>
      <c r="F4" s="180"/>
      <c r="G4" s="180"/>
      <c r="H4" s="180"/>
      <c r="I4" s="180"/>
      <c r="J4" s="181"/>
    </row>
    <row r="5" spans="1:10" ht="96" customHeight="1" thickBot="1" x14ac:dyDescent="0.35">
      <c r="A5" s="59" t="s">
        <v>0</v>
      </c>
      <c r="B5" s="10" t="s">
        <v>32</v>
      </c>
      <c r="C5" s="166" t="s">
        <v>26</v>
      </c>
      <c r="D5" s="167"/>
      <c r="E5" s="11" t="s">
        <v>33</v>
      </c>
      <c r="F5" s="10" t="s">
        <v>34</v>
      </c>
      <c r="G5" s="11" t="s">
        <v>35</v>
      </c>
      <c r="H5" s="60" t="s">
        <v>25</v>
      </c>
      <c r="I5" s="11" t="s">
        <v>36</v>
      </c>
      <c r="J5" s="42" t="s">
        <v>24</v>
      </c>
    </row>
    <row r="6" spans="1:10" ht="27" customHeight="1" x14ac:dyDescent="0.25">
      <c r="A6" s="210">
        <v>1</v>
      </c>
      <c r="B6" s="139" t="s">
        <v>92</v>
      </c>
      <c r="C6" s="150"/>
      <c r="D6" s="151"/>
      <c r="E6" s="154">
        <v>120</v>
      </c>
      <c r="F6" s="130">
        <v>70</v>
      </c>
      <c r="G6" s="131">
        <f>+E6-F6</f>
        <v>50</v>
      </c>
      <c r="H6" s="131">
        <f>+E6-F6</f>
        <v>50</v>
      </c>
      <c r="I6" s="149">
        <v>0</v>
      </c>
      <c r="J6" s="132"/>
    </row>
    <row r="7" spans="1:10" ht="27" customHeight="1" x14ac:dyDescent="0.25">
      <c r="A7" s="210"/>
      <c r="B7" s="140"/>
      <c r="C7" s="171"/>
      <c r="D7" s="172"/>
      <c r="E7" s="131"/>
      <c r="F7" s="131"/>
      <c r="G7" s="131"/>
      <c r="H7" s="131"/>
      <c r="I7" s="149"/>
      <c r="J7" s="133"/>
    </row>
    <row r="8" spans="1:10" ht="27" customHeight="1" x14ac:dyDescent="0.25">
      <c r="A8" s="210"/>
      <c r="B8" s="140"/>
      <c r="C8" s="142"/>
      <c r="D8" s="168"/>
      <c r="E8" s="146"/>
      <c r="F8" s="131"/>
      <c r="G8" s="131"/>
      <c r="H8" s="131"/>
      <c r="I8" s="131"/>
      <c r="J8" s="133"/>
    </row>
    <row r="9" spans="1:10" ht="27" customHeight="1" thickBot="1" x14ac:dyDescent="0.3">
      <c r="A9" s="210"/>
      <c r="B9" s="140"/>
      <c r="C9" s="171"/>
      <c r="D9" s="172"/>
      <c r="E9" s="220"/>
      <c r="F9" s="221"/>
      <c r="G9" s="135"/>
      <c r="H9" s="135"/>
      <c r="I9" s="135"/>
      <c r="J9" s="219"/>
    </row>
    <row r="10" spans="1:10" ht="27" customHeight="1" x14ac:dyDescent="0.25">
      <c r="A10" s="210">
        <v>2</v>
      </c>
      <c r="B10" s="139" t="s">
        <v>93</v>
      </c>
      <c r="C10" s="150"/>
      <c r="D10" s="151"/>
      <c r="E10" s="154">
        <v>4</v>
      </c>
      <c r="F10" s="130">
        <v>0</v>
      </c>
      <c r="G10" s="218">
        <v>4</v>
      </c>
      <c r="H10" s="218">
        <v>4</v>
      </c>
      <c r="I10" s="222">
        <v>0</v>
      </c>
      <c r="J10" s="132"/>
    </row>
    <row r="11" spans="1:10" ht="27" customHeight="1" x14ac:dyDescent="0.25">
      <c r="A11" s="210"/>
      <c r="B11" s="140"/>
      <c r="C11" s="171"/>
      <c r="D11" s="172"/>
      <c r="E11" s="131"/>
      <c r="F11" s="131"/>
      <c r="G11" s="131"/>
      <c r="H11" s="131"/>
      <c r="I11" s="149"/>
      <c r="J11" s="133"/>
    </row>
    <row r="12" spans="1:10" ht="27" customHeight="1" x14ac:dyDescent="0.25">
      <c r="A12" s="210"/>
      <c r="B12" s="140"/>
      <c r="C12" s="142"/>
      <c r="D12" s="168"/>
      <c r="E12" s="146"/>
      <c r="F12" s="131"/>
      <c r="G12" s="131"/>
      <c r="H12" s="131"/>
      <c r="I12" s="131"/>
      <c r="J12" s="133"/>
    </row>
    <row r="13" spans="1:10" ht="27" customHeight="1" thickBot="1" x14ac:dyDescent="0.3">
      <c r="A13" s="210"/>
      <c r="B13" s="140"/>
      <c r="C13" s="171"/>
      <c r="D13" s="172"/>
      <c r="E13" s="220"/>
      <c r="F13" s="221"/>
      <c r="G13" s="131"/>
      <c r="H13" s="131"/>
      <c r="I13" s="131"/>
      <c r="J13" s="219"/>
    </row>
    <row r="14" spans="1:10" ht="27" customHeight="1" x14ac:dyDescent="0.25">
      <c r="A14" s="210">
        <v>3</v>
      </c>
      <c r="B14" s="139" t="s">
        <v>94</v>
      </c>
      <c r="C14" s="150"/>
      <c r="D14" s="151"/>
      <c r="E14" s="154">
        <v>68</v>
      </c>
      <c r="F14" s="130">
        <v>0</v>
      </c>
      <c r="G14" s="218">
        <v>68</v>
      </c>
      <c r="H14" s="218">
        <v>68</v>
      </c>
      <c r="I14" s="222">
        <v>0</v>
      </c>
      <c r="J14" s="132"/>
    </row>
    <row r="15" spans="1:10" ht="27" customHeight="1" x14ac:dyDescent="0.25">
      <c r="A15" s="210"/>
      <c r="B15" s="140"/>
      <c r="C15" s="171"/>
      <c r="D15" s="172"/>
      <c r="E15" s="131"/>
      <c r="F15" s="131"/>
      <c r="G15" s="131"/>
      <c r="H15" s="131"/>
      <c r="I15" s="149"/>
      <c r="J15" s="133"/>
    </row>
    <row r="16" spans="1:10" ht="27" customHeight="1" x14ac:dyDescent="0.25">
      <c r="A16" s="210"/>
      <c r="B16" s="140"/>
      <c r="C16" s="142"/>
      <c r="D16" s="168"/>
      <c r="E16" s="146"/>
      <c r="F16" s="131"/>
      <c r="G16" s="131"/>
      <c r="H16" s="131"/>
      <c r="I16" s="131"/>
      <c r="J16" s="133"/>
    </row>
    <row r="17" spans="1:10" ht="27" customHeight="1" x14ac:dyDescent="0.25">
      <c r="A17" s="210"/>
      <c r="B17" s="140"/>
      <c r="C17" s="171"/>
      <c r="D17" s="172"/>
      <c r="E17" s="220"/>
      <c r="F17" s="221"/>
      <c r="G17" s="131"/>
      <c r="H17" s="131"/>
      <c r="I17" s="131"/>
      <c r="J17" s="219"/>
    </row>
    <row r="18" spans="1:10" ht="27" customHeight="1" x14ac:dyDescent="0.25">
      <c r="A18" s="189"/>
      <c r="B18" s="202"/>
      <c r="C18" s="202"/>
      <c r="D18" s="202"/>
      <c r="E18" s="203"/>
      <c r="F18" s="204"/>
      <c r="G18" s="102"/>
      <c r="H18" s="102"/>
      <c r="I18" s="205"/>
      <c r="J18" s="206"/>
    </row>
    <row r="19" spans="1:10" ht="27" customHeight="1" x14ac:dyDescent="0.25">
      <c r="A19" s="137"/>
      <c r="B19" s="202"/>
      <c r="C19" s="202"/>
      <c r="D19" s="202"/>
      <c r="E19" s="203"/>
      <c r="F19" s="204"/>
      <c r="G19" s="101"/>
      <c r="H19" s="101"/>
      <c r="I19" s="205"/>
      <c r="J19" s="206"/>
    </row>
    <row r="20" spans="1:10" ht="27" customHeight="1" x14ac:dyDescent="0.25">
      <c r="A20" s="189"/>
      <c r="B20" s="202"/>
      <c r="C20" s="202"/>
      <c r="D20" s="202"/>
      <c r="E20" s="203"/>
      <c r="F20" s="204"/>
      <c r="G20" s="102"/>
      <c r="H20" s="102"/>
      <c r="I20" s="205"/>
      <c r="J20" s="206"/>
    </row>
    <row r="21" spans="1:10" ht="27" customHeight="1" x14ac:dyDescent="0.25">
      <c r="A21" s="137"/>
      <c r="B21" s="202"/>
      <c r="C21" s="202"/>
      <c r="D21" s="202"/>
      <c r="E21" s="203"/>
      <c r="F21" s="204"/>
      <c r="G21" s="101"/>
      <c r="H21" s="101"/>
      <c r="I21" s="205"/>
      <c r="J21" s="206"/>
    </row>
    <row r="22" spans="1:10" ht="27" customHeight="1" x14ac:dyDescent="0.25">
      <c r="A22" s="189"/>
      <c r="B22" s="202"/>
      <c r="C22" s="202"/>
      <c r="D22" s="202"/>
      <c r="E22" s="203"/>
      <c r="F22" s="204"/>
      <c r="G22" s="102"/>
      <c r="H22" s="102"/>
      <c r="I22" s="205"/>
      <c r="J22" s="206"/>
    </row>
    <row r="23" spans="1:10" ht="27" customHeight="1" x14ac:dyDescent="0.25">
      <c r="A23" s="137"/>
      <c r="B23" s="202"/>
      <c r="C23" s="202"/>
      <c r="D23" s="202"/>
      <c r="E23" s="203"/>
      <c r="F23" s="204"/>
      <c r="G23" s="101"/>
      <c r="H23" s="101"/>
      <c r="I23" s="205"/>
      <c r="J23" s="206"/>
    </row>
    <row r="24" spans="1:10" ht="24" customHeight="1" x14ac:dyDescent="0.25">
      <c r="A24" s="189"/>
      <c r="B24" s="202"/>
      <c r="C24" s="202"/>
      <c r="D24" s="202"/>
      <c r="E24" s="203"/>
      <c r="F24" s="204"/>
      <c r="G24" s="102"/>
      <c r="H24" s="102"/>
      <c r="I24" s="205"/>
      <c r="J24" s="206"/>
    </row>
    <row r="25" spans="1:10" ht="27" customHeight="1" x14ac:dyDescent="0.25">
      <c r="A25" s="137"/>
      <c r="B25" s="202"/>
      <c r="C25" s="202"/>
      <c r="D25" s="202"/>
      <c r="E25" s="203"/>
      <c r="F25" s="204"/>
      <c r="G25" s="101"/>
      <c r="H25" s="101"/>
      <c r="I25" s="205"/>
      <c r="J25" s="206"/>
    </row>
    <row r="26" spans="1:10" ht="27" customHeight="1" x14ac:dyDescent="0.25">
      <c r="A26" s="189"/>
      <c r="B26" s="212"/>
      <c r="C26" s="213"/>
      <c r="D26" s="214"/>
      <c r="E26" s="215"/>
      <c r="F26" s="216"/>
      <c r="G26" s="102"/>
      <c r="H26" s="102"/>
      <c r="I26" s="217"/>
      <c r="J26" s="211"/>
    </row>
    <row r="27" spans="1:10" ht="27" customHeight="1" x14ac:dyDescent="0.25">
      <c r="A27" s="137"/>
      <c r="B27" s="191"/>
      <c r="C27" s="194"/>
      <c r="D27" s="195"/>
      <c r="E27" s="197"/>
      <c r="F27" s="199"/>
      <c r="G27" s="101"/>
      <c r="H27" s="101"/>
      <c r="I27" s="201"/>
      <c r="J27" s="133"/>
    </row>
    <row r="28" spans="1:10" ht="27" customHeight="1" x14ac:dyDescent="0.25">
      <c r="A28" s="189"/>
      <c r="B28" s="190"/>
      <c r="C28" s="192"/>
      <c r="D28" s="193"/>
      <c r="E28" s="196"/>
      <c r="F28" s="198"/>
      <c r="G28" s="100"/>
      <c r="H28" s="100"/>
      <c r="I28" s="200"/>
      <c r="J28" s="133"/>
    </row>
    <row r="29" spans="1:10" ht="27" customHeight="1" x14ac:dyDescent="0.25">
      <c r="A29" s="137"/>
      <c r="B29" s="191"/>
      <c r="C29" s="194"/>
      <c r="D29" s="195"/>
      <c r="E29" s="197"/>
      <c r="F29" s="199"/>
      <c r="G29" s="101"/>
      <c r="H29" s="101"/>
      <c r="I29" s="201"/>
      <c r="J29" s="133"/>
    </row>
    <row r="30" spans="1:10" ht="27" customHeight="1" x14ac:dyDescent="0.25">
      <c r="A30" s="189"/>
      <c r="B30" s="190"/>
      <c r="C30" s="192"/>
      <c r="D30" s="193"/>
      <c r="E30" s="196"/>
      <c r="F30" s="198"/>
      <c r="G30" s="100"/>
      <c r="H30" s="100"/>
      <c r="I30" s="200"/>
      <c r="J30" s="133"/>
    </row>
    <row r="31" spans="1:10" ht="27" customHeight="1" x14ac:dyDescent="0.25">
      <c r="A31" s="137"/>
      <c r="B31" s="191"/>
      <c r="C31" s="194"/>
      <c r="D31" s="195"/>
      <c r="E31" s="197"/>
      <c r="F31" s="199"/>
      <c r="G31" s="101"/>
      <c r="H31" s="101"/>
      <c r="I31" s="201"/>
      <c r="J31" s="133"/>
    </row>
    <row r="32" spans="1:10" ht="27" customHeight="1" x14ac:dyDescent="0.25">
      <c r="A32" s="189"/>
      <c r="B32" s="190"/>
      <c r="C32" s="192"/>
      <c r="D32" s="193"/>
      <c r="E32" s="196"/>
      <c r="F32" s="198"/>
      <c r="G32" s="100"/>
      <c r="H32" s="100"/>
      <c r="I32" s="200"/>
      <c r="J32" s="133"/>
    </row>
    <row r="33" spans="1:10" ht="27" customHeight="1" x14ac:dyDescent="0.25">
      <c r="A33" s="137"/>
      <c r="B33" s="191"/>
      <c r="C33" s="194"/>
      <c r="D33" s="195"/>
      <c r="E33" s="197"/>
      <c r="F33" s="199"/>
      <c r="G33" s="101"/>
      <c r="H33" s="101"/>
      <c r="I33" s="201"/>
      <c r="J33" s="133"/>
    </row>
    <row r="34" spans="1:10" ht="27" customHeight="1" x14ac:dyDescent="0.25">
      <c r="A34" s="189"/>
      <c r="B34" s="190"/>
      <c r="C34" s="192"/>
      <c r="D34" s="193"/>
      <c r="E34" s="196"/>
      <c r="F34" s="198"/>
      <c r="G34" s="100"/>
      <c r="H34" s="100"/>
      <c r="I34" s="200"/>
      <c r="J34" s="133"/>
    </row>
    <row r="35" spans="1:10" ht="27" customHeight="1" x14ac:dyDescent="0.25">
      <c r="A35" s="137"/>
      <c r="B35" s="191"/>
      <c r="C35" s="194"/>
      <c r="D35" s="195"/>
      <c r="E35" s="197"/>
      <c r="F35" s="199"/>
      <c r="G35" s="101"/>
      <c r="H35" s="101"/>
      <c r="I35" s="201"/>
      <c r="J35" s="133"/>
    </row>
    <row r="36" spans="1:10" ht="27" customHeight="1" x14ac:dyDescent="0.25">
      <c r="A36" s="188"/>
      <c r="B36" s="190"/>
      <c r="C36" s="192"/>
      <c r="D36" s="193"/>
      <c r="E36" s="196"/>
      <c r="F36" s="198"/>
      <c r="G36" s="100"/>
      <c r="H36" s="100"/>
      <c r="I36" s="200"/>
      <c r="J36" s="133"/>
    </row>
    <row r="37" spans="1:10" ht="27" customHeight="1" x14ac:dyDescent="0.25">
      <c r="A37" s="189"/>
      <c r="B37" s="191"/>
      <c r="C37" s="194"/>
      <c r="D37" s="195"/>
      <c r="E37" s="197"/>
      <c r="F37" s="199"/>
      <c r="G37" s="101"/>
      <c r="H37" s="101"/>
      <c r="I37" s="201"/>
      <c r="J37" s="133"/>
    </row>
    <row r="38" spans="1:10" ht="27" customHeight="1" x14ac:dyDescent="0.25">
      <c r="A38" s="188"/>
      <c r="B38" s="190"/>
      <c r="C38" s="192"/>
      <c r="D38" s="193"/>
      <c r="E38" s="196"/>
      <c r="F38" s="198"/>
      <c r="G38" s="100"/>
      <c r="H38" s="100"/>
      <c r="I38" s="200"/>
      <c r="J38" s="133"/>
    </row>
    <row r="39" spans="1:10" ht="27" customHeight="1" x14ac:dyDescent="0.25">
      <c r="A39" s="189"/>
      <c r="B39" s="191"/>
      <c r="C39" s="194"/>
      <c r="D39" s="195"/>
      <c r="E39" s="197"/>
      <c r="F39" s="199"/>
      <c r="G39" s="101"/>
      <c r="H39" s="101"/>
      <c r="I39" s="201"/>
      <c r="J39" s="133"/>
    </row>
    <row r="40" spans="1:10" ht="27" customHeight="1" x14ac:dyDescent="0.25">
      <c r="A40" s="188"/>
      <c r="B40" s="190"/>
      <c r="C40" s="192"/>
      <c r="D40" s="193"/>
      <c r="E40" s="196"/>
      <c r="F40" s="198"/>
      <c r="G40" s="100"/>
      <c r="H40" s="100"/>
      <c r="I40" s="200"/>
      <c r="J40" s="133"/>
    </row>
    <row r="41" spans="1:10" ht="27" customHeight="1" x14ac:dyDescent="0.25">
      <c r="A41" s="189"/>
      <c r="B41" s="191"/>
      <c r="C41" s="194"/>
      <c r="D41" s="195"/>
      <c r="E41" s="197"/>
      <c r="F41" s="199"/>
      <c r="G41" s="101"/>
      <c r="H41" s="101"/>
      <c r="I41" s="201"/>
      <c r="J41" s="133"/>
    </row>
    <row r="42" spans="1:10" ht="27" customHeight="1" x14ac:dyDescent="0.25">
      <c r="A42" s="188"/>
      <c r="B42" s="190"/>
      <c r="C42" s="192"/>
      <c r="D42" s="193"/>
      <c r="E42" s="196"/>
      <c r="F42" s="198"/>
      <c r="G42" s="100"/>
      <c r="H42" s="100"/>
      <c r="I42" s="200"/>
      <c r="J42" s="133"/>
    </row>
    <row r="43" spans="1:10" ht="27" customHeight="1" x14ac:dyDescent="0.25">
      <c r="A43" s="189"/>
      <c r="B43" s="191"/>
      <c r="C43" s="194"/>
      <c r="D43" s="195"/>
      <c r="E43" s="197"/>
      <c r="F43" s="199"/>
      <c r="G43" s="101"/>
      <c r="H43" s="101"/>
      <c r="I43" s="201"/>
      <c r="J43" s="133"/>
    </row>
    <row r="44" spans="1:10" ht="27" customHeight="1" x14ac:dyDescent="0.25">
      <c r="A44" s="188"/>
      <c r="B44" s="190"/>
      <c r="C44" s="192"/>
      <c r="D44" s="193"/>
      <c r="E44" s="196"/>
      <c r="F44" s="198"/>
      <c r="G44" s="100"/>
      <c r="H44" s="100"/>
      <c r="I44" s="200"/>
      <c r="J44" s="133"/>
    </row>
    <row r="45" spans="1:10" ht="27" customHeight="1" x14ac:dyDescent="0.25">
      <c r="A45" s="189"/>
      <c r="B45" s="191"/>
      <c r="C45" s="194"/>
      <c r="D45" s="195"/>
      <c r="E45" s="197"/>
      <c r="F45" s="199"/>
      <c r="G45" s="101"/>
      <c r="H45" s="101"/>
      <c r="I45" s="201"/>
      <c r="J45" s="133"/>
    </row>
    <row r="46" spans="1:10" ht="27" customHeight="1" x14ac:dyDescent="0.25">
      <c r="A46" s="189"/>
      <c r="B46" s="190"/>
      <c r="C46" s="192"/>
      <c r="D46" s="193"/>
      <c r="E46" s="196"/>
      <c r="F46" s="198"/>
      <c r="G46" s="100"/>
      <c r="H46" s="100"/>
      <c r="I46" s="200"/>
      <c r="J46" s="133"/>
    </row>
    <row r="47" spans="1:10" ht="27" customHeight="1" x14ac:dyDescent="0.25">
      <c r="A47" s="137"/>
      <c r="B47" s="191"/>
      <c r="C47" s="194"/>
      <c r="D47" s="195"/>
      <c r="E47" s="197"/>
      <c r="F47" s="199"/>
      <c r="G47" s="101"/>
      <c r="H47" s="101"/>
      <c r="I47" s="201"/>
      <c r="J47" s="133"/>
    </row>
    <row r="48" spans="1:10" ht="27" customHeight="1" x14ac:dyDescent="0.25">
      <c r="A48" s="189"/>
      <c r="B48" s="190"/>
      <c r="C48" s="192"/>
      <c r="D48" s="193"/>
      <c r="E48" s="196"/>
      <c r="F48" s="198"/>
      <c r="G48" s="100"/>
      <c r="H48" s="100"/>
      <c r="I48" s="200"/>
      <c r="J48" s="133"/>
    </row>
    <row r="49" spans="1:10" ht="27" customHeight="1" x14ac:dyDescent="0.25">
      <c r="A49" s="137"/>
      <c r="B49" s="191"/>
      <c r="C49" s="194"/>
      <c r="D49" s="195"/>
      <c r="E49" s="197"/>
      <c r="F49" s="199"/>
      <c r="G49" s="101"/>
      <c r="H49" s="101"/>
      <c r="I49" s="201"/>
      <c r="J49" s="133"/>
    </row>
    <row r="50" spans="1:10" ht="22.5" customHeight="1" x14ac:dyDescent="0.25">
      <c r="A50" s="188"/>
      <c r="B50" s="190"/>
      <c r="C50" s="192"/>
      <c r="D50" s="193"/>
      <c r="E50" s="196"/>
      <c r="F50" s="198"/>
      <c r="G50" s="100"/>
      <c r="H50" s="100"/>
      <c r="I50" s="200"/>
      <c r="J50" s="133"/>
    </row>
    <row r="51" spans="1:10" ht="22.5" customHeight="1" x14ac:dyDescent="0.25">
      <c r="A51" s="189"/>
      <c r="B51" s="191"/>
      <c r="C51" s="194"/>
      <c r="D51" s="195"/>
      <c r="E51" s="197"/>
      <c r="F51" s="199"/>
      <c r="G51" s="101"/>
      <c r="H51" s="101"/>
      <c r="I51" s="201"/>
      <c r="J51" s="133"/>
    </row>
    <row r="52" spans="1:10" ht="34.5" customHeight="1" x14ac:dyDescent="0.25">
      <c r="A52" s="188"/>
      <c r="B52" s="190"/>
      <c r="C52" s="192"/>
      <c r="D52" s="193"/>
      <c r="E52" s="196"/>
      <c r="F52" s="198"/>
      <c r="G52" s="100"/>
      <c r="H52" s="100"/>
      <c r="I52" s="200"/>
      <c r="J52" s="133"/>
    </row>
    <row r="53" spans="1:10" ht="21.75" customHeight="1" x14ac:dyDescent="0.25">
      <c r="A53" s="189"/>
      <c r="B53" s="191"/>
      <c r="C53" s="194"/>
      <c r="D53" s="195"/>
      <c r="E53" s="197"/>
      <c r="F53" s="199"/>
      <c r="G53" s="101"/>
      <c r="H53" s="101"/>
      <c r="I53" s="201"/>
      <c r="J53" s="133"/>
    </row>
    <row r="54" spans="1:10" ht="27" customHeight="1" x14ac:dyDescent="0.25">
      <c r="A54" s="210"/>
      <c r="B54" s="202"/>
      <c r="C54" s="202"/>
      <c r="D54" s="202"/>
      <c r="E54" s="203"/>
      <c r="F54" s="204"/>
      <c r="G54" s="100"/>
      <c r="H54" s="100"/>
      <c r="I54" s="205"/>
      <c r="J54" s="206"/>
    </row>
    <row r="55" spans="1:10" ht="27" customHeight="1" x14ac:dyDescent="0.25">
      <c r="A55" s="210"/>
      <c r="B55" s="202"/>
      <c r="C55" s="202"/>
      <c r="D55" s="202"/>
      <c r="E55" s="203"/>
      <c r="F55" s="204"/>
      <c r="G55" s="101"/>
      <c r="H55" s="101"/>
      <c r="I55" s="205"/>
      <c r="J55" s="206"/>
    </row>
    <row r="56" spans="1:10" ht="27" customHeight="1" x14ac:dyDescent="0.25">
      <c r="A56" s="182"/>
      <c r="B56" s="183"/>
      <c r="C56" s="183"/>
      <c r="D56" s="183"/>
      <c r="E56" s="184"/>
      <c r="F56" s="185"/>
      <c r="G56" s="100"/>
      <c r="H56" s="100"/>
      <c r="I56" s="186"/>
      <c r="J56" s="187"/>
    </row>
    <row r="57" spans="1:10" ht="27" customHeight="1" x14ac:dyDescent="0.25">
      <c r="A57" s="182"/>
      <c r="B57" s="183"/>
      <c r="C57" s="183"/>
      <c r="D57" s="183"/>
      <c r="E57" s="184"/>
      <c r="F57" s="185"/>
      <c r="G57" s="101"/>
      <c r="H57" s="101"/>
      <c r="I57" s="186"/>
      <c r="J57" s="187"/>
    </row>
  </sheetData>
  <mergeCells count="189">
    <mergeCell ref="E16:E17"/>
    <mergeCell ref="F16:F17"/>
    <mergeCell ref="I16:I17"/>
    <mergeCell ref="C14:D15"/>
    <mergeCell ref="E14:E15"/>
    <mergeCell ref="A1:J3"/>
    <mergeCell ref="A4:B4"/>
    <mergeCell ref="C4:J4"/>
    <mergeCell ref="C5:D5"/>
    <mergeCell ref="A6:A9"/>
    <mergeCell ref="B6:B9"/>
    <mergeCell ref="C6:D7"/>
    <mergeCell ref="E6:E7"/>
    <mergeCell ref="F6:F7"/>
    <mergeCell ref="G6:G7"/>
    <mergeCell ref="H6:H7"/>
    <mergeCell ref="I6:I7"/>
    <mergeCell ref="J6:J9"/>
    <mergeCell ref="C8:D9"/>
    <mergeCell ref="E8:E9"/>
    <mergeCell ref="F8:F9"/>
    <mergeCell ref="G8:G9"/>
    <mergeCell ref="H8:H9"/>
    <mergeCell ref="I8:I9"/>
    <mergeCell ref="A10:A13"/>
    <mergeCell ref="B10:B13"/>
    <mergeCell ref="C10:D11"/>
    <mergeCell ref="E10:E11"/>
    <mergeCell ref="F10:F11"/>
    <mergeCell ref="G10:G11"/>
    <mergeCell ref="H10:H11"/>
    <mergeCell ref="I10:I11"/>
    <mergeCell ref="J10:J13"/>
    <mergeCell ref="C12:D13"/>
    <mergeCell ref="E12:E13"/>
    <mergeCell ref="F12:F13"/>
    <mergeCell ref="G12:G13"/>
    <mergeCell ref="H12:H13"/>
    <mergeCell ref="I12:I13"/>
    <mergeCell ref="F14:F15"/>
    <mergeCell ref="I14:I15"/>
    <mergeCell ref="A14:A17"/>
    <mergeCell ref="B14:B17"/>
    <mergeCell ref="G14:G15"/>
    <mergeCell ref="H14:H15"/>
    <mergeCell ref="J18:J19"/>
    <mergeCell ref="A20:A21"/>
    <mergeCell ref="B20:B21"/>
    <mergeCell ref="C20:D21"/>
    <mergeCell ref="E20:E21"/>
    <mergeCell ref="F20:F21"/>
    <mergeCell ref="I20:I21"/>
    <mergeCell ref="J20:J21"/>
    <mergeCell ref="A18:A19"/>
    <mergeCell ref="B18:B19"/>
    <mergeCell ref="C18:D19"/>
    <mergeCell ref="E18:E19"/>
    <mergeCell ref="F18:F19"/>
    <mergeCell ref="I18:I19"/>
    <mergeCell ref="J14:J17"/>
    <mergeCell ref="G16:G17"/>
    <mergeCell ref="H16:H17"/>
    <mergeCell ref="C16:D17"/>
    <mergeCell ref="J22:J23"/>
    <mergeCell ref="A24:A25"/>
    <mergeCell ref="B24:B25"/>
    <mergeCell ref="C24:D25"/>
    <mergeCell ref="E24:E25"/>
    <mergeCell ref="F24:F25"/>
    <mergeCell ref="I24:I25"/>
    <mergeCell ref="J24:J25"/>
    <mergeCell ref="A22:A23"/>
    <mergeCell ref="B22:B23"/>
    <mergeCell ref="C22:D23"/>
    <mergeCell ref="E22:E23"/>
    <mergeCell ref="F22:F23"/>
    <mergeCell ref="I22:I23"/>
    <mergeCell ref="J26:J27"/>
    <mergeCell ref="A28:A29"/>
    <mergeCell ref="B28:B29"/>
    <mergeCell ref="C28:D29"/>
    <mergeCell ref="E28:E29"/>
    <mergeCell ref="F28:F29"/>
    <mergeCell ref="I28:I29"/>
    <mergeCell ref="J28:J29"/>
    <mergeCell ref="A26:A27"/>
    <mergeCell ref="B26:B27"/>
    <mergeCell ref="C26:D27"/>
    <mergeCell ref="E26:E27"/>
    <mergeCell ref="F26:F27"/>
    <mergeCell ref="I26:I27"/>
    <mergeCell ref="J30:J31"/>
    <mergeCell ref="A32:A33"/>
    <mergeCell ref="B32:B33"/>
    <mergeCell ref="C32:D33"/>
    <mergeCell ref="E32:E33"/>
    <mergeCell ref="F32:F33"/>
    <mergeCell ref="I32:I33"/>
    <mergeCell ref="J32:J33"/>
    <mergeCell ref="A30:A31"/>
    <mergeCell ref="B30:B31"/>
    <mergeCell ref="C30:D31"/>
    <mergeCell ref="E30:E31"/>
    <mergeCell ref="F30:F31"/>
    <mergeCell ref="I30:I31"/>
    <mergeCell ref="J34:J35"/>
    <mergeCell ref="A36:A37"/>
    <mergeCell ref="B36:B37"/>
    <mergeCell ref="C36:D37"/>
    <mergeCell ref="E36:E37"/>
    <mergeCell ref="F36:F37"/>
    <mergeCell ref="I36:I37"/>
    <mergeCell ref="J36:J37"/>
    <mergeCell ref="A34:A35"/>
    <mergeCell ref="B34:B35"/>
    <mergeCell ref="C34:D35"/>
    <mergeCell ref="E34:E35"/>
    <mergeCell ref="F34:F35"/>
    <mergeCell ref="I34:I35"/>
    <mergeCell ref="J38:J39"/>
    <mergeCell ref="A40:A41"/>
    <mergeCell ref="B40:B41"/>
    <mergeCell ref="C40:D41"/>
    <mergeCell ref="E40:E41"/>
    <mergeCell ref="F40:F41"/>
    <mergeCell ref="I40:I41"/>
    <mergeCell ref="J40:J41"/>
    <mergeCell ref="A38:A39"/>
    <mergeCell ref="B38:B39"/>
    <mergeCell ref="C38:D39"/>
    <mergeCell ref="E38:E39"/>
    <mergeCell ref="F38:F39"/>
    <mergeCell ref="I38:I39"/>
    <mergeCell ref="J42:J43"/>
    <mergeCell ref="A44:A45"/>
    <mergeCell ref="B44:B45"/>
    <mergeCell ref="C44:D45"/>
    <mergeCell ref="E44:E45"/>
    <mergeCell ref="F44:F45"/>
    <mergeCell ref="I44:I45"/>
    <mergeCell ref="J44:J45"/>
    <mergeCell ref="A42:A43"/>
    <mergeCell ref="B42:B43"/>
    <mergeCell ref="C42:D43"/>
    <mergeCell ref="E42:E43"/>
    <mergeCell ref="F42:F43"/>
    <mergeCell ref="I42:I43"/>
    <mergeCell ref="J46:J47"/>
    <mergeCell ref="A48:A49"/>
    <mergeCell ref="B48:B49"/>
    <mergeCell ref="C48:D49"/>
    <mergeCell ref="E48:E49"/>
    <mergeCell ref="F48:F49"/>
    <mergeCell ref="I48:I49"/>
    <mergeCell ref="J48:J49"/>
    <mergeCell ref="A46:A47"/>
    <mergeCell ref="B46:B47"/>
    <mergeCell ref="C46:D47"/>
    <mergeCell ref="E46:E47"/>
    <mergeCell ref="F46:F47"/>
    <mergeCell ref="I46:I47"/>
    <mergeCell ref="J50:J51"/>
    <mergeCell ref="A54:A55"/>
    <mergeCell ref="B54:B55"/>
    <mergeCell ref="C54:D55"/>
    <mergeCell ref="E54:E55"/>
    <mergeCell ref="F54:F55"/>
    <mergeCell ref="I54:I55"/>
    <mergeCell ref="J54:J55"/>
    <mergeCell ref="A50:A51"/>
    <mergeCell ref="B50:B51"/>
    <mergeCell ref="C50:D51"/>
    <mergeCell ref="E50:E51"/>
    <mergeCell ref="F50:F51"/>
    <mergeCell ref="I50:I51"/>
    <mergeCell ref="J56:J57"/>
    <mergeCell ref="A52:A53"/>
    <mergeCell ref="B52:B53"/>
    <mergeCell ref="C52:D53"/>
    <mergeCell ref="E52:E53"/>
    <mergeCell ref="F52:F53"/>
    <mergeCell ref="I52:I53"/>
    <mergeCell ref="J52:J53"/>
    <mergeCell ref="A56:A57"/>
    <mergeCell ref="B56:B57"/>
    <mergeCell ref="C56:D57"/>
    <mergeCell ref="E56:E57"/>
    <mergeCell ref="F56:F57"/>
    <mergeCell ref="I56:I57"/>
  </mergeCells>
  <printOptions horizontalCentered="1" verticalCentered="1"/>
  <pageMargins left="0" right="0" top="0" bottom="0" header="0" footer="0"/>
  <pageSetup paperSize="9" scale="51" orientation="portrait" r:id="rId1"/>
  <colBreaks count="1" manualBreakCount="1">
    <brk id="10" max="54" man="1"/>
  </colBreaks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20F570-D17F-43C2-9DDC-3B95B5BBD844}">
  <sheetPr>
    <pageSetUpPr fitToPage="1"/>
  </sheetPr>
  <dimension ref="A1:P24"/>
  <sheetViews>
    <sheetView view="pageBreakPreview" topLeftCell="A9" zoomScale="60" zoomScaleNormal="78" workbookViewId="0">
      <selection activeCell="I18" sqref="I18"/>
    </sheetView>
  </sheetViews>
  <sheetFormatPr defaultRowHeight="15" x14ac:dyDescent="0.25"/>
  <cols>
    <col min="1" max="1" width="6.42578125" style="30" customWidth="1"/>
    <col min="2" max="2" width="26" style="30" customWidth="1"/>
    <col min="3" max="3" width="34" style="30" customWidth="1"/>
    <col min="4" max="4" width="24.7109375" style="30" customWidth="1"/>
    <col min="5" max="5" width="25.28515625" style="30" customWidth="1"/>
    <col min="6" max="6" width="16.42578125" style="30" customWidth="1"/>
    <col min="7" max="8" width="16.28515625" style="30" customWidth="1"/>
    <col min="9" max="9" width="21" style="31" customWidth="1"/>
    <col min="10" max="10" width="16.28515625" style="30" customWidth="1"/>
    <col min="11" max="14" width="26.85546875" style="30" customWidth="1"/>
    <col min="17" max="17" width="18.140625" customWidth="1"/>
  </cols>
  <sheetData>
    <row r="1" spans="1:14" ht="33" customHeight="1" x14ac:dyDescent="0.25">
      <c r="A1" s="119"/>
      <c r="B1" s="119"/>
      <c r="C1" s="120" t="s">
        <v>67</v>
      </c>
      <c r="D1" s="120"/>
      <c r="E1" s="120"/>
      <c r="F1" s="120"/>
      <c r="G1" s="120"/>
      <c r="H1" s="120"/>
      <c r="I1" s="120"/>
      <c r="J1" s="120"/>
      <c r="K1" s="9" t="s">
        <v>19</v>
      </c>
      <c r="L1" s="9" t="s">
        <v>20</v>
      </c>
      <c r="M1" s="9" t="s">
        <v>21</v>
      </c>
      <c r="N1" s="9" t="s">
        <v>22</v>
      </c>
    </row>
    <row r="2" spans="1:14" ht="25.5" customHeight="1" x14ac:dyDescent="0.25">
      <c r="A2" s="119"/>
      <c r="B2" s="119"/>
      <c r="C2" s="120"/>
      <c r="D2" s="120"/>
      <c r="E2" s="120"/>
      <c r="F2" s="120"/>
      <c r="G2" s="120"/>
      <c r="H2" s="120"/>
      <c r="I2" s="120"/>
      <c r="J2" s="120"/>
      <c r="K2" s="107"/>
      <c r="L2" s="107"/>
      <c r="M2" s="107"/>
      <c r="N2" s="107"/>
    </row>
    <row r="3" spans="1:14" ht="25.5" customHeight="1" x14ac:dyDescent="0.25">
      <c r="A3" s="119"/>
      <c r="B3" s="119"/>
      <c r="C3" s="120"/>
      <c r="D3" s="120"/>
      <c r="E3" s="120"/>
      <c r="F3" s="120"/>
      <c r="G3" s="120"/>
      <c r="H3" s="120"/>
      <c r="I3" s="120"/>
      <c r="J3" s="120"/>
      <c r="K3" s="107"/>
      <c r="L3" s="107"/>
      <c r="M3" s="107"/>
      <c r="N3" s="107"/>
    </row>
    <row r="4" spans="1:14" ht="25.5" customHeight="1" x14ac:dyDescent="0.25">
      <c r="A4" s="119"/>
      <c r="B4" s="119"/>
      <c r="C4" s="120"/>
      <c r="D4" s="120"/>
      <c r="E4" s="120"/>
      <c r="F4" s="120"/>
      <c r="G4" s="120"/>
      <c r="H4" s="120"/>
      <c r="I4" s="120"/>
      <c r="J4" s="120"/>
      <c r="K4" s="107"/>
      <c r="L4" s="107"/>
      <c r="M4" s="107"/>
      <c r="N4" s="107"/>
    </row>
    <row r="5" spans="1:14" ht="39" customHeight="1" x14ac:dyDescent="0.25">
      <c r="A5" s="119"/>
      <c r="B5" s="119"/>
      <c r="C5" s="120"/>
      <c r="D5" s="120"/>
      <c r="E5" s="120"/>
      <c r="F5" s="120"/>
      <c r="G5" s="120"/>
      <c r="H5" s="120"/>
      <c r="I5" s="120"/>
      <c r="J5" s="120"/>
      <c r="K5" s="107"/>
      <c r="L5" s="107"/>
      <c r="M5" s="107"/>
      <c r="N5" s="107"/>
    </row>
    <row r="6" spans="1:14" ht="37.5" customHeight="1" x14ac:dyDescent="0.3">
      <c r="A6" s="119"/>
      <c r="B6" s="119"/>
      <c r="C6" s="120"/>
      <c r="D6" s="120"/>
      <c r="E6" s="120"/>
      <c r="F6" s="120"/>
      <c r="G6" s="120"/>
      <c r="H6" s="120"/>
      <c r="I6" s="120"/>
      <c r="J6" s="120"/>
      <c r="K6" s="5"/>
      <c r="L6" s="5"/>
      <c r="M6" s="5"/>
      <c r="N6" s="5"/>
    </row>
    <row r="7" spans="1:14" s="14" customFormat="1" ht="36" customHeight="1" x14ac:dyDescent="0.3">
      <c r="A7" s="121" t="s">
        <v>0</v>
      </c>
      <c r="B7" s="109" t="s">
        <v>1</v>
      </c>
      <c r="C7" s="122" t="s">
        <v>2</v>
      </c>
      <c r="D7" s="122"/>
      <c r="E7" s="121" t="s">
        <v>3</v>
      </c>
      <c r="F7" s="121"/>
      <c r="G7" s="121"/>
      <c r="H7" s="121"/>
      <c r="I7" s="121"/>
      <c r="J7" s="121"/>
      <c r="K7" s="121"/>
      <c r="L7" s="109" t="s">
        <v>6</v>
      </c>
      <c r="M7" s="109" t="s">
        <v>7</v>
      </c>
      <c r="N7" s="109" t="s">
        <v>8</v>
      </c>
    </row>
    <row r="8" spans="1:14" s="14" customFormat="1" ht="52.5" customHeight="1" x14ac:dyDescent="0.3">
      <c r="A8" s="121"/>
      <c r="B8" s="109"/>
      <c r="C8" s="122"/>
      <c r="D8" s="122"/>
      <c r="E8" s="98" t="s">
        <v>37</v>
      </c>
      <c r="F8" s="123" t="s">
        <v>38</v>
      </c>
      <c r="G8" s="123"/>
      <c r="H8" s="123" t="s">
        <v>39</v>
      </c>
      <c r="I8" s="123"/>
      <c r="J8" s="123" t="s">
        <v>5</v>
      </c>
      <c r="K8" s="123"/>
      <c r="L8" s="109"/>
      <c r="M8" s="109"/>
      <c r="N8" s="109"/>
    </row>
    <row r="9" spans="1:14" s="14" customFormat="1" ht="73.5" customHeight="1" x14ac:dyDescent="0.3">
      <c r="A9" s="16">
        <v>1</v>
      </c>
      <c r="B9" s="8" t="s">
        <v>89</v>
      </c>
      <c r="C9" s="111" t="s">
        <v>92</v>
      </c>
      <c r="D9" s="111"/>
      <c r="E9" s="97">
        <v>120</v>
      </c>
      <c r="F9" s="112">
        <v>0</v>
      </c>
      <c r="G9" s="112"/>
      <c r="H9" s="112">
        <v>70</v>
      </c>
      <c r="I9" s="112"/>
      <c r="J9" s="108">
        <f>+E9-H9</f>
        <v>50</v>
      </c>
      <c r="K9" s="108"/>
      <c r="L9" s="8" t="s">
        <v>79</v>
      </c>
      <c r="M9" s="47"/>
      <c r="N9" s="96"/>
    </row>
    <row r="10" spans="1:14" s="14" customFormat="1" ht="73.5" customHeight="1" x14ac:dyDescent="0.3">
      <c r="A10" s="17">
        <v>2</v>
      </c>
      <c r="B10" s="8" t="s">
        <v>89</v>
      </c>
      <c r="C10" s="126" t="s">
        <v>93</v>
      </c>
      <c r="D10" s="126"/>
      <c r="E10" s="97">
        <v>4</v>
      </c>
      <c r="F10" s="112">
        <v>0</v>
      </c>
      <c r="G10" s="112"/>
      <c r="H10" s="112">
        <v>0</v>
      </c>
      <c r="I10" s="112"/>
      <c r="J10" s="108">
        <v>4</v>
      </c>
      <c r="K10" s="108"/>
      <c r="L10" s="8" t="s">
        <v>79</v>
      </c>
      <c r="M10" s="47"/>
      <c r="N10" s="18"/>
    </row>
    <row r="11" spans="1:14" s="14" customFormat="1" ht="64.5" customHeight="1" x14ac:dyDescent="0.3">
      <c r="A11" s="16">
        <v>3</v>
      </c>
      <c r="B11" s="8" t="s">
        <v>89</v>
      </c>
      <c r="C11" s="126" t="s">
        <v>94</v>
      </c>
      <c r="D11" s="126"/>
      <c r="E11" s="97">
        <v>68</v>
      </c>
      <c r="F11" s="112">
        <v>0</v>
      </c>
      <c r="G11" s="112"/>
      <c r="H11" s="112">
        <v>68</v>
      </c>
      <c r="I11" s="112"/>
      <c r="J11" s="108">
        <v>68</v>
      </c>
      <c r="K11" s="108"/>
      <c r="L11" s="8" t="s">
        <v>79</v>
      </c>
      <c r="M11" s="47"/>
      <c r="N11" s="18"/>
    </row>
    <row r="12" spans="1:14" s="14" customFormat="1" ht="64.5" customHeight="1" x14ac:dyDescent="0.3">
      <c r="A12" s="17">
        <v>4</v>
      </c>
      <c r="B12" s="8"/>
      <c r="C12" s="111"/>
      <c r="D12" s="111"/>
      <c r="E12" s="97"/>
      <c r="F12" s="112"/>
      <c r="G12" s="112"/>
      <c r="H12" s="112"/>
      <c r="I12" s="112"/>
      <c r="J12" s="108"/>
      <c r="K12" s="108"/>
      <c r="L12" s="8"/>
      <c r="M12" s="47"/>
      <c r="N12" s="18"/>
    </row>
    <row r="13" spans="1:14" s="14" customFormat="1" ht="64.5" customHeight="1" x14ac:dyDescent="0.3">
      <c r="A13" s="16">
        <v>5</v>
      </c>
      <c r="B13" s="8"/>
      <c r="C13" s="111"/>
      <c r="D13" s="111"/>
      <c r="E13" s="97"/>
      <c r="F13" s="112"/>
      <c r="G13" s="112"/>
      <c r="H13" s="112"/>
      <c r="I13" s="112"/>
      <c r="J13" s="108"/>
      <c r="K13" s="108"/>
      <c r="L13" s="8"/>
      <c r="M13" s="47"/>
      <c r="N13" s="18"/>
    </row>
    <row r="14" spans="1:14" s="14" customFormat="1" ht="64.5" customHeight="1" x14ac:dyDescent="0.3">
      <c r="A14" s="16">
        <v>6</v>
      </c>
      <c r="B14" s="8"/>
      <c r="C14" s="111"/>
      <c r="D14" s="111"/>
      <c r="E14" s="97"/>
      <c r="F14" s="112"/>
      <c r="G14" s="112"/>
      <c r="H14" s="112"/>
      <c r="I14" s="112"/>
      <c r="J14" s="108"/>
      <c r="K14" s="108"/>
      <c r="L14" s="8"/>
      <c r="M14" s="47"/>
      <c r="N14" s="18"/>
    </row>
    <row r="15" spans="1:14" s="19" customFormat="1" ht="21" customHeight="1" x14ac:dyDescent="0.3">
      <c r="A15" s="110" t="s">
        <v>9</v>
      </c>
      <c r="B15" s="110"/>
      <c r="C15" s="110"/>
      <c r="D15" s="110"/>
      <c r="E15" s="110"/>
      <c r="F15" s="110"/>
      <c r="G15" s="110"/>
      <c r="H15" s="110"/>
      <c r="I15" s="110"/>
      <c r="J15" s="110"/>
      <c r="K15" s="110"/>
      <c r="L15" s="110"/>
      <c r="M15" s="110"/>
      <c r="N15" s="110"/>
    </row>
    <row r="16" spans="1:14" s="19" customFormat="1" ht="43.5" customHeight="1" x14ac:dyDescent="0.3">
      <c r="A16" s="11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</row>
    <row r="17" spans="1:16" ht="37.5" customHeight="1" x14ac:dyDescent="0.25">
      <c r="A17" s="124" t="s">
        <v>0</v>
      </c>
      <c r="B17" s="125" t="s">
        <v>10</v>
      </c>
      <c r="C17" s="125" t="s">
        <v>11</v>
      </c>
      <c r="D17" s="125" t="s">
        <v>12</v>
      </c>
      <c r="E17" s="127" t="s">
        <v>14</v>
      </c>
      <c r="F17" s="127"/>
      <c r="G17" s="127"/>
      <c r="H17" s="127"/>
      <c r="I17" s="127"/>
      <c r="J17" s="127"/>
      <c r="K17" s="127"/>
      <c r="L17" s="127"/>
      <c r="M17" s="127"/>
      <c r="N17" s="127"/>
      <c r="P17">
        <f>394+341</f>
        <v>735</v>
      </c>
    </row>
    <row r="18" spans="1:16" ht="43.5" customHeight="1" x14ac:dyDescent="0.25">
      <c r="A18" s="124"/>
      <c r="B18" s="125"/>
      <c r="C18" s="125"/>
      <c r="D18" s="125"/>
      <c r="E18" s="20" t="s">
        <v>13</v>
      </c>
      <c r="F18" s="21" t="s">
        <v>15</v>
      </c>
      <c r="G18" s="21" t="s">
        <v>16</v>
      </c>
      <c r="H18" s="21" t="s">
        <v>4</v>
      </c>
      <c r="I18" s="21" t="s">
        <v>17</v>
      </c>
      <c r="J18" s="125" t="s">
        <v>8</v>
      </c>
      <c r="K18" s="125"/>
      <c r="L18" s="125"/>
      <c r="M18" s="125"/>
      <c r="N18" s="125"/>
    </row>
    <row r="19" spans="1:16" ht="71.25" customHeight="1" x14ac:dyDescent="0.25">
      <c r="A19" s="16">
        <v>1</v>
      </c>
      <c r="B19" s="22" t="str">
        <f t="shared" ref="B19" si="0">+C9</f>
        <v>Ghế phòng sạch
클린 의자</v>
      </c>
      <c r="C19" s="99">
        <v>70</v>
      </c>
      <c r="D19" s="23">
        <v>70</v>
      </c>
      <c r="E19" s="23" t="s">
        <v>90</v>
      </c>
      <c r="F19" s="99" t="s">
        <v>91</v>
      </c>
      <c r="G19" s="24">
        <v>70</v>
      </c>
      <c r="H19" s="24">
        <v>0</v>
      </c>
      <c r="I19" s="24">
        <v>70</v>
      </c>
      <c r="J19" s="129"/>
      <c r="K19" s="129"/>
      <c r="L19" s="129"/>
      <c r="M19" s="129"/>
      <c r="N19" s="129"/>
      <c r="O19" s="25">
        <f>+ROUND(I19/15,0)</f>
        <v>5</v>
      </c>
      <c r="P19" t="s">
        <v>40</v>
      </c>
    </row>
    <row r="20" spans="1:16" s="26" customFormat="1" ht="71.25" customHeight="1" x14ac:dyDescent="0.3">
      <c r="A20" s="16">
        <v>2</v>
      </c>
      <c r="B20" s="22" t="str">
        <f>+C10</f>
        <v>Tủ loker 
캐비닛</v>
      </c>
      <c r="C20" s="99">
        <v>0</v>
      </c>
      <c r="D20" s="23">
        <v>0</v>
      </c>
      <c r="E20" s="23">
        <v>0</v>
      </c>
      <c r="F20" s="23">
        <v>0</v>
      </c>
      <c r="G20" s="23">
        <v>0</v>
      </c>
      <c r="H20" s="23">
        <v>0</v>
      </c>
      <c r="I20" s="23">
        <v>0</v>
      </c>
      <c r="J20" s="128"/>
      <c r="K20" s="128"/>
      <c r="L20" s="128"/>
      <c r="M20" s="128"/>
      <c r="N20" s="128"/>
      <c r="O20" s="46">
        <f>+(I20/30)</f>
        <v>0</v>
      </c>
      <c r="P20" t="s">
        <v>40</v>
      </c>
    </row>
    <row r="21" spans="1:16" ht="71.25" customHeight="1" x14ac:dyDescent="0.25">
      <c r="A21" s="16">
        <v>3</v>
      </c>
      <c r="B21" s="22" t="str">
        <f>+C11</f>
        <v>Thùng đựng hàng
제품 넣고 plastic 통</v>
      </c>
      <c r="C21" s="99">
        <v>0</v>
      </c>
      <c r="D21" s="23">
        <v>0</v>
      </c>
      <c r="E21" s="23">
        <v>0</v>
      </c>
      <c r="F21" s="99">
        <v>0</v>
      </c>
      <c r="G21" s="24">
        <v>0</v>
      </c>
      <c r="H21" s="24">
        <v>0</v>
      </c>
      <c r="I21" s="24">
        <v>0</v>
      </c>
      <c r="J21" s="128"/>
      <c r="K21" s="128"/>
      <c r="L21" s="128"/>
      <c r="M21" s="128"/>
      <c r="N21" s="128"/>
      <c r="O21" s="25">
        <f t="shared" ref="O21:O23" si="1">+ROUND(I21/15,0)</f>
        <v>0</v>
      </c>
      <c r="P21" t="s">
        <v>40</v>
      </c>
    </row>
    <row r="22" spans="1:16" s="29" customFormat="1" ht="71.25" customHeight="1" x14ac:dyDescent="0.25">
      <c r="A22" s="16">
        <v>4</v>
      </c>
      <c r="B22" s="22"/>
      <c r="C22" s="27"/>
      <c r="D22" s="23"/>
      <c r="E22" s="23"/>
      <c r="F22" s="43"/>
      <c r="G22" s="99"/>
      <c r="H22" s="28"/>
      <c r="I22" s="24"/>
      <c r="J22" s="128"/>
      <c r="K22" s="128"/>
      <c r="L22" s="128"/>
      <c r="M22" s="128"/>
      <c r="N22" s="128"/>
      <c r="O22" s="25">
        <f t="shared" si="1"/>
        <v>0</v>
      </c>
      <c r="P22" t="s">
        <v>40</v>
      </c>
    </row>
    <row r="23" spans="1:16" s="29" customFormat="1" ht="71.25" customHeight="1" x14ac:dyDescent="0.25">
      <c r="A23" s="16">
        <v>5</v>
      </c>
      <c r="B23" s="22"/>
      <c r="C23" s="13"/>
      <c r="D23" s="27"/>
      <c r="E23" s="23"/>
      <c r="F23" s="99"/>
      <c r="G23" s="24"/>
      <c r="H23" s="24"/>
      <c r="I23" s="24"/>
      <c r="J23" s="128"/>
      <c r="K23" s="128"/>
      <c r="L23" s="128"/>
      <c r="M23" s="128"/>
      <c r="N23" s="128"/>
      <c r="O23" s="25">
        <f t="shared" si="1"/>
        <v>0</v>
      </c>
      <c r="P23" t="s">
        <v>40</v>
      </c>
    </row>
    <row r="24" spans="1:16" ht="71.25" customHeight="1" x14ac:dyDescent="0.25">
      <c r="A24" s="16">
        <v>6</v>
      </c>
      <c r="B24" s="22"/>
      <c r="C24" s="13"/>
      <c r="D24" s="27"/>
      <c r="E24" s="23"/>
      <c r="F24" s="99"/>
      <c r="G24" s="24"/>
      <c r="H24" s="24"/>
      <c r="I24" s="24"/>
      <c r="J24" s="128"/>
      <c r="K24" s="128"/>
      <c r="L24" s="128"/>
      <c r="M24" s="128"/>
      <c r="N24" s="128"/>
    </row>
  </sheetData>
  <sheetProtection formatCells="0" formatRows="0" insertColumns="0" insertRows="0" insertHyperlinks="0" deleteRows="0" selectLockedCells="1" sort="0" autoFilter="0" pivotTables="0" selectUnlockedCells="1"/>
  <mergeCells count="53">
    <mergeCell ref="N2:N5"/>
    <mergeCell ref="A1:B6"/>
    <mergeCell ref="C1:J6"/>
    <mergeCell ref="K2:K5"/>
    <mergeCell ref="L2:L5"/>
    <mergeCell ref="M2:M5"/>
    <mergeCell ref="A7:A8"/>
    <mergeCell ref="B7:B8"/>
    <mergeCell ref="C7:D8"/>
    <mergeCell ref="E7:K7"/>
    <mergeCell ref="L7:L8"/>
    <mergeCell ref="N7:N8"/>
    <mergeCell ref="F8:G8"/>
    <mergeCell ref="H8:I8"/>
    <mergeCell ref="J8:K8"/>
    <mergeCell ref="C9:D9"/>
    <mergeCell ref="F9:G9"/>
    <mergeCell ref="H9:I9"/>
    <mergeCell ref="J9:K9"/>
    <mergeCell ref="M7:M8"/>
    <mergeCell ref="C10:D10"/>
    <mergeCell ref="F10:G10"/>
    <mergeCell ref="H10:I10"/>
    <mergeCell ref="J10:K10"/>
    <mergeCell ref="C11:D11"/>
    <mergeCell ref="F11:G11"/>
    <mergeCell ref="H11:I11"/>
    <mergeCell ref="J11:K11"/>
    <mergeCell ref="C12:D12"/>
    <mergeCell ref="F12:G12"/>
    <mergeCell ref="H12:I12"/>
    <mergeCell ref="J12:K12"/>
    <mergeCell ref="C13:D13"/>
    <mergeCell ref="F13:G13"/>
    <mergeCell ref="H13:I13"/>
    <mergeCell ref="J13:K13"/>
    <mergeCell ref="A17:A18"/>
    <mergeCell ref="B17:B18"/>
    <mergeCell ref="C17:C18"/>
    <mergeCell ref="D17:D18"/>
    <mergeCell ref="E17:N17"/>
    <mergeCell ref="C14:D14"/>
    <mergeCell ref="F14:G14"/>
    <mergeCell ref="H14:I14"/>
    <mergeCell ref="J14:K14"/>
    <mergeCell ref="A15:N16"/>
    <mergeCell ref="J24:N24"/>
    <mergeCell ref="J18:N18"/>
    <mergeCell ref="J19:N19"/>
    <mergeCell ref="J20:N20"/>
    <mergeCell ref="J21:N21"/>
    <mergeCell ref="J22:N22"/>
    <mergeCell ref="J23:N23"/>
  </mergeCells>
  <printOptions horizontalCentered="1" verticalCentered="1"/>
  <pageMargins left="0" right="0" top="0" bottom="0" header="0" footer="0"/>
  <pageSetup paperSize="9" scale="46" fitToHeight="0" orientation="landscape" r:id="rId1"/>
  <rowBreaks count="1" manualBreakCount="1">
    <brk id="24" max="13" man="1"/>
  </rowBreaks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>
      <selection activeCell="E10" sqref="E10:G12"/>
    </sheetView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M8" sqref="M8:N14"/>
    </sheetView>
  </sheetViews>
  <sheetFormatPr defaultRowHeight="15" x14ac:dyDescent="0.2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66FF33"/>
  </sheetPr>
  <dimension ref="A1:O67"/>
  <sheetViews>
    <sheetView view="pageBreakPreview" topLeftCell="A38" zoomScale="70" zoomScaleSheetLayoutView="70" workbookViewId="0">
      <selection activeCell="C50" sqref="C50:D51"/>
    </sheetView>
  </sheetViews>
  <sheetFormatPr defaultColWidth="9.140625" defaultRowHeight="15" x14ac:dyDescent="0.25"/>
  <cols>
    <col min="1" max="1" width="9.140625" style="1"/>
    <col min="2" max="2" width="23.5703125" style="1" customWidth="1"/>
    <col min="3" max="3" width="30" style="3" customWidth="1"/>
    <col min="4" max="4" width="20.140625" style="2" customWidth="1"/>
    <col min="5" max="6" width="19.85546875" style="1" customWidth="1"/>
    <col min="7" max="7" width="13.140625" style="1" customWidth="1"/>
    <col min="8" max="8" width="13.42578125" style="1" customWidth="1"/>
    <col min="9" max="9" width="20.28515625" style="1" customWidth="1"/>
    <col min="10" max="10" width="24.28515625" style="1" customWidth="1"/>
    <col min="11" max="11" width="12.7109375" style="1" customWidth="1"/>
    <col min="12" max="12" width="9.140625" style="1"/>
    <col min="13" max="13" width="24.7109375" style="1" customWidth="1"/>
    <col min="14" max="16384" width="9.140625" style="1"/>
  </cols>
  <sheetData>
    <row r="1" spans="1:15" ht="35.25" customHeight="1" x14ac:dyDescent="0.25">
      <c r="A1" s="155" t="s">
        <v>107</v>
      </c>
      <c r="B1" s="156"/>
      <c r="C1" s="156"/>
      <c r="D1" s="156"/>
      <c r="E1" s="156"/>
      <c r="F1" s="156"/>
      <c r="G1" s="156"/>
      <c r="H1" s="156"/>
      <c r="I1" s="156"/>
      <c r="J1" s="157"/>
    </row>
    <row r="2" spans="1:15" ht="21" customHeight="1" x14ac:dyDescent="0.25">
      <c r="A2" s="158"/>
      <c r="B2" s="159"/>
      <c r="C2" s="159"/>
      <c r="D2" s="159"/>
      <c r="E2" s="159"/>
      <c r="F2" s="159"/>
      <c r="G2" s="159"/>
      <c r="H2" s="159"/>
      <c r="I2" s="159"/>
      <c r="J2" s="160"/>
    </row>
    <row r="3" spans="1:15" ht="21" customHeight="1" x14ac:dyDescent="0.25">
      <c r="A3" s="161"/>
      <c r="B3" s="162"/>
      <c r="C3" s="162"/>
      <c r="D3" s="162"/>
      <c r="E3" s="162"/>
      <c r="F3" s="162"/>
      <c r="G3" s="162"/>
      <c r="H3" s="162"/>
      <c r="I3" s="162"/>
      <c r="J3" s="163"/>
    </row>
    <row r="4" spans="1:15" s="4" customFormat="1" ht="37.5" customHeight="1" thickBot="1" x14ac:dyDescent="0.35">
      <c r="A4" s="164" t="s">
        <v>31</v>
      </c>
      <c r="B4" s="165"/>
      <c r="C4" s="179" t="s">
        <v>27</v>
      </c>
      <c r="D4" s="180"/>
      <c r="E4" s="180"/>
      <c r="F4" s="180"/>
      <c r="G4" s="180"/>
      <c r="H4" s="180"/>
      <c r="I4" s="180"/>
      <c r="J4" s="181"/>
    </row>
    <row r="5" spans="1:15" ht="96" customHeight="1" thickBot="1" x14ac:dyDescent="0.35">
      <c r="A5" s="41" t="s">
        <v>0</v>
      </c>
      <c r="B5" s="10" t="s">
        <v>32</v>
      </c>
      <c r="C5" s="166" t="s">
        <v>26</v>
      </c>
      <c r="D5" s="167"/>
      <c r="E5" s="11" t="s">
        <v>33</v>
      </c>
      <c r="F5" s="10" t="s">
        <v>34</v>
      </c>
      <c r="G5" s="10" t="s">
        <v>35</v>
      </c>
      <c r="H5" s="12" t="s">
        <v>25</v>
      </c>
      <c r="I5" s="10" t="s">
        <v>36</v>
      </c>
      <c r="J5" s="42" t="s">
        <v>24</v>
      </c>
    </row>
    <row r="6" spans="1:15" ht="27" customHeight="1" x14ac:dyDescent="0.25">
      <c r="A6" s="136">
        <v>1</v>
      </c>
      <c r="B6" s="139" t="s">
        <v>45</v>
      </c>
      <c r="C6" s="150" t="s">
        <v>23</v>
      </c>
      <c r="D6" s="151"/>
      <c r="E6" s="154">
        <f>+VPP!E9</f>
        <v>30</v>
      </c>
      <c r="F6" s="130">
        <f>VPP!F9+VPP!H9</f>
        <v>20</v>
      </c>
      <c r="G6" s="130">
        <f>+E6-F6</f>
        <v>10</v>
      </c>
      <c r="H6" s="130">
        <f>+E6</f>
        <v>30</v>
      </c>
      <c r="I6" s="148">
        <v>0</v>
      </c>
      <c r="J6" s="132"/>
    </row>
    <row r="7" spans="1:15" ht="27" customHeight="1" x14ac:dyDescent="0.25">
      <c r="A7" s="137"/>
      <c r="B7" s="140"/>
      <c r="C7" s="171"/>
      <c r="D7" s="172"/>
      <c r="E7" s="131"/>
      <c r="F7" s="131"/>
      <c r="G7" s="131"/>
      <c r="H7" s="131"/>
      <c r="I7" s="149"/>
      <c r="J7" s="133"/>
    </row>
    <row r="8" spans="1:15" ht="27" customHeight="1" x14ac:dyDescent="0.25">
      <c r="A8" s="137"/>
      <c r="B8" s="140"/>
      <c r="C8" s="142" t="s">
        <v>44</v>
      </c>
      <c r="D8" s="168"/>
      <c r="E8" s="146"/>
      <c r="F8" s="131"/>
      <c r="G8" s="173"/>
      <c r="H8" s="174"/>
      <c r="I8" s="175"/>
      <c r="J8" s="133"/>
    </row>
    <row r="9" spans="1:15" ht="27" customHeight="1" thickBot="1" x14ac:dyDescent="0.3">
      <c r="A9" s="138"/>
      <c r="B9" s="141"/>
      <c r="C9" s="169"/>
      <c r="D9" s="170"/>
      <c r="E9" s="147"/>
      <c r="F9" s="135"/>
      <c r="G9" s="176"/>
      <c r="H9" s="177"/>
      <c r="I9" s="178"/>
      <c r="J9" s="134"/>
    </row>
    <row r="10" spans="1:15" s="36" customFormat="1" ht="27" hidden="1" customHeight="1" x14ac:dyDescent="0.25">
      <c r="A10" s="136">
        <v>2</v>
      </c>
      <c r="B10" s="139" t="s">
        <v>48</v>
      </c>
      <c r="C10" s="150" t="s">
        <v>23</v>
      </c>
      <c r="D10" s="151"/>
      <c r="E10" s="154">
        <f>+VPP!E10</f>
        <v>27</v>
      </c>
      <c r="F10" s="130">
        <f>VPP!F10+VPP!H10</f>
        <v>11</v>
      </c>
      <c r="G10" s="130">
        <f>+E10-F10</f>
        <v>16</v>
      </c>
      <c r="H10" s="130">
        <f>+E10</f>
        <v>27</v>
      </c>
      <c r="I10" s="148">
        <v>0</v>
      </c>
      <c r="J10" s="132"/>
      <c r="L10" s="1"/>
      <c r="M10" s="1"/>
      <c r="O10" s="37"/>
    </row>
    <row r="11" spans="1:15" s="35" customFormat="1" ht="27" hidden="1" customHeight="1" x14ac:dyDescent="0.25">
      <c r="A11" s="137"/>
      <c r="B11" s="140"/>
      <c r="C11" s="152"/>
      <c r="D11" s="153"/>
      <c r="E11" s="131"/>
      <c r="F11" s="131"/>
      <c r="G11" s="131"/>
      <c r="H11" s="131"/>
      <c r="I11" s="149"/>
      <c r="J11" s="133"/>
      <c r="L11" s="1"/>
      <c r="M11" s="1"/>
    </row>
    <row r="12" spans="1:15" s="35" customFormat="1" ht="27" hidden="1" customHeight="1" thickBot="1" x14ac:dyDescent="0.3">
      <c r="A12" s="137"/>
      <c r="B12" s="140"/>
      <c r="C12" s="142" t="s">
        <v>18</v>
      </c>
      <c r="D12" s="143"/>
      <c r="E12" s="146"/>
      <c r="F12" s="131"/>
      <c r="G12" s="131"/>
      <c r="H12" s="131"/>
      <c r="I12" s="131"/>
      <c r="J12" s="133"/>
      <c r="L12" s="1"/>
      <c r="M12" s="1"/>
    </row>
    <row r="13" spans="1:15" s="40" customFormat="1" ht="31.5" hidden="1" customHeight="1" thickBot="1" x14ac:dyDescent="0.3">
      <c r="A13" s="138"/>
      <c r="B13" s="141"/>
      <c r="C13" s="144"/>
      <c r="D13" s="145"/>
      <c r="E13" s="147"/>
      <c r="F13" s="135"/>
      <c r="G13" s="135"/>
      <c r="H13" s="135"/>
      <c r="I13" s="135"/>
      <c r="J13" s="134"/>
      <c r="K13" s="39"/>
      <c r="L13" s="36"/>
      <c r="M13" s="36"/>
    </row>
    <row r="14" spans="1:15" ht="27" customHeight="1" x14ac:dyDescent="0.25">
      <c r="A14" s="136">
        <v>2</v>
      </c>
      <c r="B14" s="139" t="s">
        <v>42</v>
      </c>
      <c r="C14" s="150" t="s">
        <v>23</v>
      </c>
      <c r="D14" s="151"/>
      <c r="E14" s="154">
        <v>27</v>
      </c>
      <c r="F14" s="130">
        <v>6</v>
      </c>
      <c r="G14" s="130">
        <v>21</v>
      </c>
      <c r="H14" s="130">
        <f>+E14-F14</f>
        <v>21</v>
      </c>
      <c r="I14" s="148">
        <v>0</v>
      </c>
      <c r="J14" s="132"/>
      <c r="L14" s="35"/>
      <c r="M14" s="38"/>
    </row>
    <row r="15" spans="1:15" ht="27" customHeight="1" x14ac:dyDescent="0.25">
      <c r="A15" s="137"/>
      <c r="B15" s="140"/>
      <c r="C15" s="152"/>
      <c r="D15" s="153"/>
      <c r="E15" s="131"/>
      <c r="F15" s="131"/>
      <c r="G15" s="131"/>
      <c r="H15" s="131"/>
      <c r="I15" s="149"/>
      <c r="J15" s="133"/>
    </row>
    <row r="16" spans="1:15" ht="27" customHeight="1" x14ac:dyDescent="0.25">
      <c r="A16" s="137"/>
      <c r="B16" s="140"/>
      <c r="C16" s="142" t="s">
        <v>18</v>
      </c>
      <c r="D16" s="143"/>
      <c r="E16" s="146"/>
      <c r="F16" s="131"/>
      <c r="G16" s="131"/>
      <c r="H16" s="131"/>
      <c r="I16" s="131"/>
      <c r="J16" s="133"/>
    </row>
    <row r="17" spans="1:13" ht="27" customHeight="1" thickBot="1" x14ac:dyDescent="0.3">
      <c r="A17" s="138"/>
      <c r="B17" s="141"/>
      <c r="C17" s="144"/>
      <c r="D17" s="145"/>
      <c r="E17" s="147"/>
      <c r="F17" s="135"/>
      <c r="G17" s="135"/>
      <c r="H17" s="135"/>
      <c r="I17" s="135"/>
      <c r="J17" s="134"/>
    </row>
    <row r="18" spans="1:13" ht="27" hidden="1" customHeight="1" x14ac:dyDescent="0.25">
      <c r="A18" s="136">
        <v>4</v>
      </c>
      <c r="B18" s="139" t="s">
        <v>46</v>
      </c>
      <c r="C18" s="150" t="s">
        <v>23</v>
      </c>
      <c r="D18" s="151"/>
      <c r="E18" s="154">
        <f>+VPP!E12</f>
        <v>368</v>
      </c>
      <c r="F18" s="130">
        <f>+SUM(VPP!F12:I12)</f>
        <v>265</v>
      </c>
      <c r="G18" s="130">
        <f>+E18-F18</f>
        <v>103</v>
      </c>
      <c r="H18" s="130">
        <f>+E18</f>
        <v>368</v>
      </c>
      <c r="I18" s="148">
        <v>0</v>
      </c>
      <c r="J18" s="132"/>
    </row>
    <row r="19" spans="1:13" ht="27" hidden="1" customHeight="1" x14ac:dyDescent="0.25">
      <c r="A19" s="137"/>
      <c r="B19" s="140"/>
      <c r="C19" s="152"/>
      <c r="D19" s="153"/>
      <c r="E19" s="131"/>
      <c r="F19" s="131"/>
      <c r="G19" s="131"/>
      <c r="H19" s="131"/>
      <c r="I19" s="149"/>
      <c r="J19" s="133"/>
    </row>
    <row r="20" spans="1:13" ht="27" hidden="1" customHeight="1" x14ac:dyDescent="0.25">
      <c r="A20" s="137"/>
      <c r="B20" s="140"/>
      <c r="C20" s="142" t="s">
        <v>49</v>
      </c>
      <c r="D20" s="143"/>
      <c r="E20" s="146"/>
      <c r="F20" s="131"/>
      <c r="G20" s="131"/>
      <c r="H20" s="131"/>
      <c r="I20" s="131"/>
      <c r="J20" s="133"/>
    </row>
    <row r="21" spans="1:13" ht="27" hidden="1" customHeight="1" thickBot="1" x14ac:dyDescent="0.3">
      <c r="A21" s="138"/>
      <c r="B21" s="141"/>
      <c r="C21" s="144"/>
      <c r="D21" s="145"/>
      <c r="E21" s="147"/>
      <c r="F21" s="135"/>
      <c r="G21" s="135"/>
      <c r="H21" s="135"/>
      <c r="I21" s="135"/>
      <c r="J21" s="134"/>
    </row>
    <row r="22" spans="1:13" ht="27" hidden="1" customHeight="1" x14ac:dyDescent="0.25">
      <c r="A22" s="136">
        <v>5</v>
      </c>
      <c r="B22" s="139" t="s">
        <v>47</v>
      </c>
      <c r="C22" s="150" t="s">
        <v>23</v>
      </c>
      <c r="D22" s="151"/>
      <c r="E22" s="154">
        <f>+VPP!E13</f>
        <v>6</v>
      </c>
      <c r="F22" s="130">
        <f>+VPP!H13</f>
        <v>2</v>
      </c>
      <c r="G22" s="130">
        <f>+E22-F22</f>
        <v>4</v>
      </c>
      <c r="H22" s="130">
        <f>+E22</f>
        <v>6</v>
      </c>
      <c r="I22" s="148">
        <v>0</v>
      </c>
      <c r="J22" s="132"/>
    </row>
    <row r="23" spans="1:13" ht="27" hidden="1" customHeight="1" x14ac:dyDescent="0.25">
      <c r="A23" s="137"/>
      <c r="B23" s="140"/>
      <c r="C23" s="152"/>
      <c r="D23" s="153"/>
      <c r="E23" s="131"/>
      <c r="F23" s="131"/>
      <c r="G23" s="131"/>
      <c r="H23" s="131"/>
      <c r="I23" s="149"/>
      <c r="J23" s="133"/>
    </row>
    <row r="24" spans="1:13" ht="27" hidden="1" customHeight="1" x14ac:dyDescent="0.25">
      <c r="A24" s="137"/>
      <c r="B24" s="140"/>
      <c r="C24" s="142" t="s">
        <v>18</v>
      </c>
      <c r="D24" s="143"/>
      <c r="E24" s="146"/>
      <c r="F24" s="131"/>
      <c r="G24" s="131"/>
      <c r="H24" s="131"/>
      <c r="I24" s="131"/>
      <c r="J24" s="133"/>
    </row>
    <row r="25" spans="1:13" ht="27" hidden="1" customHeight="1" thickBot="1" x14ac:dyDescent="0.3">
      <c r="A25" s="138"/>
      <c r="B25" s="141"/>
      <c r="C25" s="144"/>
      <c r="D25" s="145"/>
      <c r="E25" s="147"/>
      <c r="F25" s="135"/>
      <c r="G25" s="135"/>
      <c r="H25" s="135"/>
      <c r="I25" s="135"/>
      <c r="J25" s="134"/>
    </row>
    <row r="26" spans="1:13" ht="27" customHeight="1" x14ac:dyDescent="0.25">
      <c r="A26" s="136">
        <v>3</v>
      </c>
      <c r="B26" s="139" t="s">
        <v>64</v>
      </c>
      <c r="C26" s="150" t="s">
        <v>69</v>
      </c>
      <c r="D26" s="151"/>
      <c r="E26" s="154">
        <v>415</v>
      </c>
      <c r="F26" s="130">
        <v>120</v>
      </c>
      <c r="G26" s="130">
        <f>+E26-F26</f>
        <v>295</v>
      </c>
      <c r="H26" s="130">
        <v>120</v>
      </c>
      <c r="I26" s="148">
        <v>0</v>
      </c>
      <c r="J26" s="132"/>
      <c r="L26" s="35"/>
      <c r="M26" s="38"/>
    </row>
    <row r="27" spans="1:13" ht="27" customHeight="1" x14ac:dyDescent="0.25">
      <c r="A27" s="137"/>
      <c r="B27" s="140"/>
      <c r="C27" s="152"/>
      <c r="D27" s="153"/>
      <c r="E27" s="131"/>
      <c r="F27" s="131"/>
      <c r="G27" s="131"/>
      <c r="H27" s="131"/>
      <c r="I27" s="149"/>
      <c r="J27" s="133"/>
    </row>
    <row r="28" spans="1:13" ht="27" customHeight="1" x14ac:dyDescent="0.25">
      <c r="A28" s="137"/>
      <c r="B28" s="140"/>
      <c r="C28" s="142"/>
      <c r="D28" s="143"/>
      <c r="E28" s="146"/>
      <c r="F28" s="131"/>
      <c r="G28" s="131"/>
      <c r="H28" s="131"/>
      <c r="I28" s="131"/>
      <c r="J28" s="133"/>
    </row>
    <row r="29" spans="1:13" ht="27" customHeight="1" thickBot="1" x14ac:dyDescent="0.3">
      <c r="A29" s="138"/>
      <c r="B29" s="141"/>
      <c r="C29" s="144"/>
      <c r="D29" s="145"/>
      <c r="E29" s="147"/>
      <c r="F29" s="135"/>
      <c r="G29" s="135"/>
      <c r="H29" s="135"/>
      <c r="I29" s="135"/>
      <c r="J29" s="134"/>
    </row>
    <row r="30" spans="1:13" ht="27" customHeight="1" x14ac:dyDescent="0.25">
      <c r="A30" s="136">
        <v>4</v>
      </c>
      <c r="B30" s="139" t="s">
        <v>68</v>
      </c>
      <c r="C30" s="150" t="s">
        <v>69</v>
      </c>
      <c r="D30" s="151"/>
      <c r="E30" s="154">
        <v>385</v>
      </c>
      <c r="F30" s="130">
        <v>120</v>
      </c>
      <c r="G30" s="130">
        <f>+E30-F30</f>
        <v>265</v>
      </c>
      <c r="H30" s="130">
        <v>120</v>
      </c>
      <c r="I30" s="148">
        <v>0</v>
      </c>
      <c r="J30" s="132"/>
      <c r="L30" s="35"/>
      <c r="M30" s="38"/>
    </row>
    <row r="31" spans="1:13" ht="27" customHeight="1" x14ac:dyDescent="0.25">
      <c r="A31" s="137"/>
      <c r="B31" s="140"/>
      <c r="C31" s="152"/>
      <c r="D31" s="153"/>
      <c r="E31" s="131"/>
      <c r="F31" s="131"/>
      <c r="G31" s="131"/>
      <c r="H31" s="131"/>
      <c r="I31" s="149"/>
      <c r="J31" s="133"/>
    </row>
    <row r="32" spans="1:13" ht="27" customHeight="1" x14ac:dyDescent="0.25">
      <c r="A32" s="137"/>
      <c r="B32" s="140"/>
      <c r="C32" s="142"/>
      <c r="D32" s="143"/>
      <c r="E32" s="146"/>
      <c r="F32" s="131"/>
      <c r="G32" s="131"/>
      <c r="H32" s="131"/>
      <c r="I32" s="131"/>
      <c r="J32" s="133"/>
    </row>
    <row r="33" spans="1:13" ht="27" customHeight="1" thickBot="1" x14ac:dyDescent="0.3">
      <c r="A33" s="138"/>
      <c r="B33" s="141"/>
      <c r="C33" s="144"/>
      <c r="D33" s="145"/>
      <c r="E33" s="147"/>
      <c r="F33" s="135"/>
      <c r="G33" s="135"/>
      <c r="H33" s="135"/>
      <c r="I33" s="135"/>
      <c r="J33" s="134"/>
    </row>
    <row r="34" spans="1:13" ht="27" customHeight="1" x14ac:dyDescent="0.25">
      <c r="A34" s="136">
        <v>5</v>
      </c>
      <c r="B34" s="139" t="str">
        <f>+VPP!B26</f>
        <v>Giấy ép platic</v>
      </c>
      <c r="C34" s="150" t="s">
        <v>23</v>
      </c>
      <c r="D34" s="151"/>
      <c r="E34" s="154">
        <v>6</v>
      </c>
      <c r="F34" s="130">
        <v>2</v>
      </c>
      <c r="G34" s="130">
        <f>+E34-F34</f>
        <v>4</v>
      </c>
      <c r="H34" s="130">
        <f>+G34+F34</f>
        <v>6</v>
      </c>
      <c r="I34" s="148">
        <v>0</v>
      </c>
      <c r="J34" s="132"/>
      <c r="L34" s="35"/>
      <c r="M34" s="38"/>
    </row>
    <row r="35" spans="1:13" ht="27" customHeight="1" x14ac:dyDescent="0.25">
      <c r="A35" s="137"/>
      <c r="B35" s="140"/>
      <c r="C35" s="152"/>
      <c r="D35" s="153"/>
      <c r="E35" s="131"/>
      <c r="F35" s="131"/>
      <c r="G35" s="131"/>
      <c r="H35" s="131"/>
      <c r="I35" s="149"/>
      <c r="J35" s="133"/>
    </row>
    <row r="36" spans="1:13" ht="27" customHeight="1" x14ac:dyDescent="0.25">
      <c r="A36" s="137"/>
      <c r="B36" s="140"/>
      <c r="C36" s="142"/>
      <c r="D36" s="143"/>
      <c r="E36" s="146"/>
      <c r="F36" s="131"/>
      <c r="G36" s="131"/>
      <c r="H36" s="131"/>
      <c r="I36" s="131"/>
      <c r="J36" s="133"/>
    </row>
    <row r="37" spans="1:13" ht="27" customHeight="1" thickBot="1" x14ac:dyDescent="0.3">
      <c r="A37" s="138"/>
      <c r="B37" s="141"/>
      <c r="C37" s="144"/>
      <c r="D37" s="145"/>
      <c r="E37" s="147"/>
      <c r="F37" s="135"/>
      <c r="G37" s="135"/>
      <c r="H37" s="135"/>
      <c r="I37" s="135"/>
      <c r="J37" s="134"/>
    </row>
    <row r="38" spans="1:13" ht="27" customHeight="1" x14ac:dyDescent="0.25">
      <c r="A38" s="136">
        <v>6</v>
      </c>
      <c r="B38" s="139" t="str">
        <f>+VPP!B27</f>
        <v xml:space="preserve">Giấy nhớ </v>
      </c>
      <c r="C38" s="150" t="s">
        <v>23</v>
      </c>
      <c r="D38" s="151"/>
      <c r="E38" s="154">
        <v>20</v>
      </c>
      <c r="F38" s="130">
        <v>0</v>
      </c>
      <c r="G38" s="130">
        <f>+E38-F38</f>
        <v>20</v>
      </c>
      <c r="H38" s="130">
        <f>G38+F38</f>
        <v>20</v>
      </c>
      <c r="I38" s="148">
        <v>0</v>
      </c>
      <c r="J38" s="132"/>
      <c r="L38" s="35"/>
      <c r="M38" s="38"/>
    </row>
    <row r="39" spans="1:13" ht="27" customHeight="1" x14ac:dyDescent="0.25">
      <c r="A39" s="137"/>
      <c r="B39" s="140"/>
      <c r="C39" s="152"/>
      <c r="D39" s="153"/>
      <c r="E39" s="131"/>
      <c r="F39" s="131"/>
      <c r="G39" s="131"/>
      <c r="H39" s="131"/>
      <c r="I39" s="149"/>
      <c r="J39" s="133"/>
    </row>
    <row r="40" spans="1:13" ht="27" customHeight="1" x14ac:dyDescent="0.25">
      <c r="A40" s="137"/>
      <c r="B40" s="140"/>
      <c r="C40" s="142"/>
      <c r="D40" s="143"/>
      <c r="E40" s="146"/>
      <c r="F40" s="131"/>
      <c r="G40" s="131"/>
      <c r="H40" s="131"/>
      <c r="I40" s="131"/>
      <c r="J40" s="133"/>
    </row>
    <row r="41" spans="1:13" ht="27" customHeight="1" thickBot="1" x14ac:dyDescent="0.3">
      <c r="A41" s="138"/>
      <c r="B41" s="141"/>
      <c r="C41" s="144"/>
      <c r="D41" s="145"/>
      <c r="E41" s="147"/>
      <c r="F41" s="135"/>
      <c r="G41" s="135"/>
      <c r="H41" s="135"/>
      <c r="I41" s="135"/>
      <c r="J41" s="134"/>
    </row>
    <row r="42" spans="1:13" ht="27" customHeight="1" x14ac:dyDescent="0.25">
      <c r="A42" s="136">
        <v>7</v>
      </c>
      <c r="B42" s="139" t="str">
        <f>+VPP!B28</f>
        <v>Card case a4</v>
      </c>
      <c r="C42" s="150" t="s">
        <v>23</v>
      </c>
      <c r="D42" s="151"/>
      <c r="E42" s="154">
        <v>30</v>
      </c>
      <c r="F42" s="130">
        <v>10</v>
      </c>
      <c r="G42" s="130">
        <f>+E42-F42</f>
        <v>20</v>
      </c>
      <c r="H42" s="130">
        <f>G42+F42</f>
        <v>30</v>
      </c>
      <c r="I42" s="148">
        <v>0</v>
      </c>
      <c r="J42" s="132"/>
      <c r="L42" s="35"/>
      <c r="M42" s="38"/>
    </row>
    <row r="43" spans="1:13" ht="27" customHeight="1" x14ac:dyDescent="0.25">
      <c r="A43" s="137"/>
      <c r="B43" s="140"/>
      <c r="C43" s="152"/>
      <c r="D43" s="153"/>
      <c r="E43" s="131"/>
      <c r="F43" s="131"/>
      <c r="G43" s="131"/>
      <c r="H43" s="131"/>
      <c r="I43" s="149"/>
      <c r="J43" s="133"/>
    </row>
    <row r="44" spans="1:13" ht="27" customHeight="1" x14ac:dyDescent="0.25">
      <c r="A44" s="137"/>
      <c r="B44" s="140"/>
      <c r="C44" s="142"/>
      <c r="D44" s="143"/>
      <c r="E44" s="146"/>
      <c r="F44" s="131"/>
      <c r="G44" s="131"/>
      <c r="H44" s="131"/>
      <c r="I44" s="131"/>
      <c r="J44" s="133"/>
    </row>
    <row r="45" spans="1:13" ht="27" customHeight="1" thickBot="1" x14ac:dyDescent="0.3">
      <c r="A45" s="138"/>
      <c r="B45" s="141"/>
      <c r="C45" s="144"/>
      <c r="D45" s="145"/>
      <c r="E45" s="147"/>
      <c r="F45" s="135"/>
      <c r="G45" s="135"/>
      <c r="H45" s="135"/>
      <c r="I45" s="135"/>
      <c r="J45" s="134"/>
    </row>
    <row r="46" spans="1:13" ht="27" customHeight="1" x14ac:dyDescent="0.25">
      <c r="A46" s="136">
        <v>8</v>
      </c>
      <c r="B46" s="139" t="str">
        <f>+VPP!B29</f>
        <v>File 20 lá</v>
      </c>
      <c r="C46" s="150" t="s">
        <v>23</v>
      </c>
      <c r="D46" s="151"/>
      <c r="E46" s="154">
        <v>45</v>
      </c>
      <c r="F46" s="130">
        <v>6</v>
      </c>
      <c r="G46" s="130">
        <f>+E46-F46</f>
        <v>39</v>
      </c>
      <c r="H46" s="130">
        <f>G46+F46</f>
        <v>45</v>
      </c>
      <c r="I46" s="148">
        <v>0</v>
      </c>
      <c r="J46" s="207"/>
    </row>
    <row r="47" spans="1:13" ht="27" customHeight="1" x14ac:dyDescent="0.25">
      <c r="A47" s="137"/>
      <c r="B47" s="140"/>
      <c r="C47" s="152"/>
      <c r="D47" s="153"/>
      <c r="E47" s="131"/>
      <c r="F47" s="131"/>
      <c r="G47" s="131"/>
      <c r="H47" s="131"/>
      <c r="I47" s="149"/>
      <c r="J47" s="208"/>
    </row>
    <row r="48" spans="1:13" ht="27" customHeight="1" x14ac:dyDescent="0.25">
      <c r="A48" s="137"/>
      <c r="B48" s="140"/>
      <c r="C48" s="142"/>
      <c r="D48" s="143"/>
      <c r="E48" s="146"/>
      <c r="F48" s="131"/>
      <c r="G48" s="131"/>
      <c r="H48" s="131"/>
      <c r="I48" s="131"/>
      <c r="J48" s="208"/>
    </row>
    <row r="49" spans="1:10" ht="27" customHeight="1" thickBot="1" x14ac:dyDescent="0.3">
      <c r="A49" s="138"/>
      <c r="B49" s="141"/>
      <c r="C49" s="144"/>
      <c r="D49" s="145"/>
      <c r="E49" s="147"/>
      <c r="F49" s="135"/>
      <c r="G49" s="135"/>
      <c r="H49" s="135"/>
      <c r="I49" s="135"/>
      <c r="J49" s="209"/>
    </row>
    <row r="50" spans="1:10" ht="27" customHeight="1" x14ac:dyDescent="0.25">
      <c r="A50" s="136">
        <v>9</v>
      </c>
      <c r="B50" s="139" t="str">
        <f>+VPP!B30</f>
        <v>File 60 lá</v>
      </c>
      <c r="C50" s="150" t="s">
        <v>23</v>
      </c>
      <c r="D50" s="151"/>
      <c r="E50" s="154">
        <v>35</v>
      </c>
      <c r="F50" s="130">
        <v>10</v>
      </c>
      <c r="G50" s="130">
        <f>+E50-F50</f>
        <v>25</v>
      </c>
      <c r="H50" s="130">
        <f>G50+F50</f>
        <v>35</v>
      </c>
      <c r="I50" s="148">
        <v>0</v>
      </c>
      <c r="J50" s="132"/>
    </row>
    <row r="51" spans="1:10" ht="27" customHeight="1" x14ac:dyDescent="0.25">
      <c r="A51" s="137"/>
      <c r="B51" s="140"/>
      <c r="C51" s="152"/>
      <c r="D51" s="153"/>
      <c r="E51" s="131"/>
      <c r="F51" s="131"/>
      <c r="G51" s="131"/>
      <c r="H51" s="131"/>
      <c r="I51" s="149"/>
      <c r="J51" s="133"/>
    </row>
    <row r="52" spans="1:10" ht="27" customHeight="1" x14ac:dyDescent="0.25">
      <c r="A52" s="137"/>
      <c r="B52" s="140"/>
      <c r="C52" s="142"/>
      <c r="D52" s="143"/>
      <c r="E52" s="146"/>
      <c r="F52" s="131"/>
      <c r="G52" s="131"/>
      <c r="H52" s="131"/>
      <c r="I52" s="131"/>
      <c r="J52" s="133"/>
    </row>
    <row r="53" spans="1:10" ht="27" customHeight="1" thickBot="1" x14ac:dyDescent="0.3">
      <c r="A53" s="138"/>
      <c r="B53" s="141"/>
      <c r="C53" s="144"/>
      <c r="D53" s="145"/>
      <c r="E53" s="147"/>
      <c r="F53" s="135"/>
      <c r="G53" s="135"/>
      <c r="H53" s="135"/>
      <c r="I53" s="135"/>
      <c r="J53" s="134"/>
    </row>
    <row r="54" spans="1:10" ht="27" customHeight="1" x14ac:dyDescent="0.25">
      <c r="A54" s="188"/>
      <c r="B54" s="190"/>
      <c r="C54" s="192"/>
      <c r="D54" s="193"/>
      <c r="E54" s="196"/>
      <c r="F54" s="198"/>
      <c r="G54" s="75"/>
      <c r="H54" s="75"/>
      <c r="I54" s="200"/>
      <c r="J54" s="133"/>
    </row>
    <row r="55" spans="1:10" ht="27" customHeight="1" x14ac:dyDescent="0.25">
      <c r="A55" s="189"/>
      <c r="B55" s="191"/>
      <c r="C55" s="194"/>
      <c r="D55" s="195"/>
      <c r="E55" s="197"/>
      <c r="F55" s="199"/>
      <c r="G55" s="76"/>
      <c r="H55" s="76"/>
      <c r="I55" s="201"/>
      <c r="J55" s="133"/>
    </row>
    <row r="56" spans="1:10" ht="27" customHeight="1" x14ac:dyDescent="0.25">
      <c r="A56" s="188"/>
      <c r="B56" s="190"/>
      <c r="C56" s="192"/>
      <c r="D56" s="193"/>
      <c r="E56" s="196"/>
      <c r="F56" s="198"/>
      <c r="G56" s="33"/>
      <c r="H56" s="33"/>
      <c r="I56" s="200"/>
      <c r="J56" s="133"/>
    </row>
    <row r="57" spans="1:10" ht="27" customHeight="1" x14ac:dyDescent="0.25">
      <c r="A57" s="189"/>
      <c r="B57" s="191"/>
      <c r="C57" s="194"/>
      <c r="D57" s="195"/>
      <c r="E57" s="197"/>
      <c r="F57" s="199"/>
      <c r="G57" s="34"/>
      <c r="H57" s="34"/>
      <c r="I57" s="201"/>
      <c r="J57" s="133"/>
    </row>
    <row r="58" spans="1:10" ht="27" customHeight="1" x14ac:dyDescent="0.25">
      <c r="A58" s="188"/>
      <c r="B58" s="190"/>
      <c r="C58" s="192"/>
      <c r="D58" s="193"/>
      <c r="E58" s="196"/>
      <c r="F58" s="198"/>
      <c r="G58" s="33"/>
      <c r="H58" s="33"/>
      <c r="I58" s="200"/>
      <c r="J58" s="133"/>
    </row>
    <row r="59" spans="1:10" ht="27" customHeight="1" x14ac:dyDescent="0.25">
      <c r="A59" s="189"/>
      <c r="B59" s="191"/>
      <c r="C59" s="194"/>
      <c r="D59" s="195"/>
      <c r="E59" s="197"/>
      <c r="F59" s="199"/>
      <c r="G59" s="34"/>
      <c r="H59" s="34"/>
      <c r="I59" s="201"/>
      <c r="J59" s="133"/>
    </row>
    <row r="60" spans="1:10" ht="27" customHeight="1" x14ac:dyDescent="0.25">
      <c r="A60" s="188"/>
      <c r="B60" s="190"/>
      <c r="C60" s="192"/>
      <c r="D60" s="193"/>
      <c r="E60" s="196"/>
      <c r="F60" s="198"/>
      <c r="G60" s="33"/>
      <c r="H60" s="33"/>
      <c r="I60" s="200"/>
      <c r="J60" s="133"/>
    </row>
    <row r="61" spans="1:10" ht="27" customHeight="1" x14ac:dyDescent="0.25">
      <c r="A61" s="189"/>
      <c r="B61" s="191"/>
      <c r="C61" s="194"/>
      <c r="D61" s="195"/>
      <c r="E61" s="197"/>
      <c r="F61" s="199"/>
      <c r="G61" s="34"/>
      <c r="H61" s="34"/>
      <c r="I61" s="201"/>
      <c r="J61" s="133"/>
    </row>
    <row r="62" spans="1:10" ht="27" customHeight="1" x14ac:dyDescent="0.25">
      <c r="A62" s="188"/>
      <c r="B62" s="190"/>
      <c r="C62" s="192"/>
      <c r="D62" s="193"/>
      <c r="E62" s="196"/>
      <c r="F62" s="198"/>
      <c r="G62" s="33"/>
      <c r="H62" s="33"/>
      <c r="I62" s="200"/>
      <c r="J62" s="133"/>
    </row>
    <row r="63" spans="1:10" ht="27" customHeight="1" x14ac:dyDescent="0.25">
      <c r="A63" s="189"/>
      <c r="B63" s="191"/>
      <c r="C63" s="194"/>
      <c r="D63" s="195"/>
      <c r="E63" s="197"/>
      <c r="F63" s="199"/>
      <c r="G63" s="34"/>
      <c r="H63" s="34"/>
      <c r="I63" s="201"/>
      <c r="J63" s="133"/>
    </row>
    <row r="64" spans="1:10" ht="27" customHeight="1" x14ac:dyDescent="0.25">
      <c r="A64" s="188"/>
      <c r="B64" s="202"/>
      <c r="C64" s="202"/>
      <c r="D64" s="202"/>
      <c r="E64" s="203"/>
      <c r="F64" s="204"/>
      <c r="G64" s="50"/>
      <c r="H64" s="50"/>
      <c r="I64" s="205"/>
      <c r="J64" s="206"/>
    </row>
    <row r="65" spans="1:10" ht="27" customHeight="1" x14ac:dyDescent="0.25">
      <c r="A65" s="189"/>
      <c r="B65" s="202"/>
      <c r="C65" s="202"/>
      <c r="D65" s="202"/>
      <c r="E65" s="203"/>
      <c r="F65" s="204"/>
      <c r="G65" s="51"/>
      <c r="H65" s="51"/>
      <c r="I65" s="205"/>
      <c r="J65" s="206"/>
    </row>
    <row r="66" spans="1:10" ht="27" customHeight="1" x14ac:dyDescent="0.25">
      <c r="A66" s="182"/>
      <c r="B66" s="183"/>
      <c r="C66" s="183"/>
      <c r="D66" s="183"/>
      <c r="E66" s="184"/>
      <c r="F66" s="185"/>
      <c r="G66" s="50"/>
      <c r="H66" s="50"/>
      <c r="I66" s="186"/>
      <c r="J66" s="187"/>
    </row>
    <row r="67" spans="1:10" ht="27" customHeight="1" x14ac:dyDescent="0.25">
      <c r="A67" s="182"/>
      <c r="B67" s="183"/>
      <c r="C67" s="183"/>
      <c r="D67" s="183"/>
      <c r="E67" s="184"/>
      <c r="F67" s="185"/>
      <c r="G67" s="51"/>
      <c r="H67" s="51"/>
      <c r="I67" s="186"/>
      <c r="J67" s="187"/>
    </row>
  </sheetData>
  <mergeCells count="209">
    <mergeCell ref="A54:A55"/>
    <mergeCell ref="B54:B55"/>
    <mergeCell ref="C54:D55"/>
    <mergeCell ref="E54:E55"/>
    <mergeCell ref="F54:F55"/>
    <mergeCell ref="I54:I55"/>
    <mergeCell ref="J54:J55"/>
    <mergeCell ref="J50:J53"/>
    <mergeCell ref="G52:I53"/>
    <mergeCell ref="J46:J49"/>
    <mergeCell ref="G48:I49"/>
    <mergeCell ref="A50:A53"/>
    <mergeCell ref="B50:B53"/>
    <mergeCell ref="G50:G51"/>
    <mergeCell ref="H50:H51"/>
    <mergeCell ref="C52:D53"/>
    <mergeCell ref="E52:E53"/>
    <mergeCell ref="F52:F53"/>
    <mergeCell ref="C46:D47"/>
    <mergeCell ref="E46:E47"/>
    <mergeCell ref="F46:F47"/>
    <mergeCell ref="I46:I47"/>
    <mergeCell ref="C48:D49"/>
    <mergeCell ref="E48:E49"/>
    <mergeCell ref="F48:F49"/>
    <mergeCell ref="C50:D51"/>
    <mergeCell ref="E50:E51"/>
    <mergeCell ref="F50:F51"/>
    <mergeCell ref="I50:I51"/>
    <mergeCell ref="A46:A49"/>
    <mergeCell ref="B46:B49"/>
    <mergeCell ref="G46:G47"/>
    <mergeCell ref="H46:H47"/>
    <mergeCell ref="E62:E63"/>
    <mergeCell ref="F62:F63"/>
    <mergeCell ref="I62:I63"/>
    <mergeCell ref="J62:J63"/>
    <mergeCell ref="A56:A57"/>
    <mergeCell ref="B56:B57"/>
    <mergeCell ref="C56:D57"/>
    <mergeCell ref="E56:E57"/>
    <mergeCell ref="F56:F57"/>
    <mergeCell ref="I56:I57"/>
    <mergeCell ref="J56:J57"/>
    <mergeCell ref="A60:A61"/>
    <mergeCell ref="B60:B61"/>
    <mergeCell ref="C60:D61"/>
    <mergeCell ref="E60:E61"/>
    <mergeCell ref="F60:F61"/>
    <mergeCell ref="I60:I61"/>
    <mergeCell ref="J60:J61"/>
    <mergeCell ref="B62:B63"/>
    <mergeCell ref="C62:D63"/>
    <mergeCell ref="J38:J41"/>
    <mergeCell ref="G40:I41"/>
    <mergeCell ref="C38:D39"/>
    <mergeCell ref="E38:E39"/>
    <mergeCell ref="F38:F39"/>
    <mergeCell ref="I38:I39"/>
    <mergeCell ref="A42:A45"/>
    <mergeCell ref="B42:B45"/>
    <mergeCell ref="G42:G43"/>
    <mergeCell ref="H42:H43"/>
    <mergeCell ref="C44:D45"/>
    <mergeCell ref="E44:E45"/>
    <mergeCell ref="F44:F45"/>
    <mergeCell ref="J42:J45"/>
    <mergeCell ref="G44:I45"/>
    <mergeCell ref="C42:D43"/>
    <mergeCell ref="E42:E43"/>
    <mergeCell ref="F42:F43"/>
    <mergeCell ref="I42:I43"/>
    <mergeCell ref="C40:D41"/>
    <mergeCell ref="E40:E41"/>
    <mergeCell ref="F40:F41"/>
    <mergeCell ref="A38:A41"/>
    <mergeCell ref="B38:B41"/>
    <mergeCell ref="G38:G39"/>
    <mergeCell ref="H38:H39"/>
    <mergeCell ref="A66:A67"/>
    <mergeCell ref="B66:B67"/>
    <mergeCell ref="C66:D67"/>
    <mergeCell ref="E66:E67"/>
    <mergeCell ref="F66:F67"/>
    <mergeCell ref="I66:I67"/>
    <mergeCell ref="J66:J67"/>
    <mergeCell ref="A58:A59"/>
    <mergeCell ref="B58:B59"/>
    <mergeCell ref="C58:D59"/>
    <mergeCell ref="E58:E59"/>
    <mergeCell ref="F58:F59"/>
    <mergeCell ref="I58:I59"/>
    <mergeCell ref="J58:J59"/>
    <mergeCell ref="A64:A65"/>
    <mergeCell ref="B64:B65"/>
    <mergeCell ref="C64:D65"/>
    <mergeCell ref="E64:E65"/>
    <mergeCell ref="F64:F65"/>
    <mergeCell ref="I64:I65"/>
    <mergeCell ref="J64:J65"/>
    <mergeCell ref="A62:A63"/>
    <mergeCell ref="A6:A9"/>
    <mergeCell ref="C4:J4"/>
    <mergeCell ref="A14:A17"/>
    <mergeCell ref="B14:B17"/>
    <mergeCell ref="G14:G15"/>
    <mergeCell ref="C24:D25"/>
    <mergeCell ref="E24:E25"/>
    <mergeCell ref="F24:F25"/>
    <mergeCell ref="E14:E15"/>
    <mergeCell ref="F14:F15"/>
    <mergeCell ref="C20:D21"/>
    <mergeCell ref="E20:E21"/>
    <mergeCell ref="F20:F21"/>
    <mergeCell ref="C18:D19"/>
    <mergeCell ref="E18:E19"/>
    <mergeCell ref="F18:F19"/>
    <mergeCell ref="A18:A21"/>
    <mergeCell ref="B18:B21"/>
    <mergeCell ref="G18:G19"/>
    <mergeCell ref="J14:J17"/>
    <mergeCell ref="G16:I17"/>
    <mergeCell ref="H18:H19"/>
    <mergeCell ref="E10:E11"/>
    <mergeCell ref="F10:F11"/>
    <mergeCell ref="A1:J3"/>
    <mergeCell ref="A4:B4"/>
    <mergeCell ref="C5:D5"/>
    <mergeCell ref="I10:I11"/>
    <mergeCell ref="C12:D13"/>
    <mergeCell ref="E12:E13"/>
    <mergeCell ref="B10:B13"/>
    <mergeCell ref="J10:J13"/>
    <mergeCell ref="G12:I13"/>
    <mergeCell ref="G10:G11"/>
    <mergeCell ref="B6:B9"/>
    <mergeCell ref="J6:J9"/>
    <mergeCell ref="C8:D9"/>
    <mergeCell ref="C6:D7"/>
    <mergeCell ref="E6:E7"/>
    <mergeCell ref="F6:F7"/>
    <mergeCell ref="G6:G7"/>
    <mergeCell ref="E8:E9"/>
    <mergeCell ref="F8:F9"/>
    <mergeCell ref="G8:I9"/>
    <mergeCell ref="A10:A13"/>
    <mergeCell ref="H6:H7"/>
    <mergeCell ref="I6:I7"/>
    <mergeCell ref="C10:D11"/>
    <mergeCell ref="F12:F13"/>
    <mergeCell ref="F16:F17"/>
    <mergeCell ref="C14:D15"/>
    <mergeCell ref="I14:I15"/>
    <mergeCell ref="H14:H15"/>
    <mergeCell ref="C16:D17"/>
    <mergeCell ref="E16:E17"/>
    <mergeCell ref="H10:H11"/>
    <mergeCell ref="E36:E37"/>
    <mergeCell ref="F36:F37"/>
    <mergeCell ref="C30:D31"/>
    <mergeCell ref="E30:E31"/>
    <mergeCell ref="F30:F31"/>
    <mergeCell ref="I30:I31"/>
    <mergeCell ref="C32:D33"/>
    <mergeCell ref="E32:E33"/>
    <mergeCell ref="F32:F33"/>
    <mergeCell ref="C34:D35"/>
    <mergeCell ref="E34:E35"/>
    <mergeCell ref="F34:F35"/>
    <mergeCell ref="I34:I35"/>
    <mergeCell ref="G30:G31"/>
    <mergeCell ref="C22:D23"/>
    <mergeCell ref="E22:E23"/>
    <mergeCell ref="J18:J21"/>
    <mergeCell ref="G20:I21"/>
    <mergeCell ref="A22:A25"/>
    <mergeCell ref="B22:B25"/>
    <mergeCell ref="G22:G23"/>
    <mergeCell ref="H22:H23"/>
    <mergeCell ref="J22:J25"/>
    <mergeCell ref="G24:I25"/>
    <mergeCell ref="C28:D29"/>
    <mergeCell ref="E28:E29"/>
    <mergeCell ref="F28:F29"/>
    <mergeCell ref="I18:I19"/>
    <mergeCell ref="C26:D27"/>
    <mergeCell ref="E26:E27"/>
    <mergeCell ref="A26:A29"/>
    <mergeCell ref="B26:B29"/>
    <mergeCell ref="G26:G27"/>
    <mergeCell ref="H26:H27"/>
    <mergeCell ref="J26:J29"/>
    <mergeCell ref="G28:I29"/>
    <mergeCell ref="F22:F23"/>
    <mergeCell ref="I22:I23"/>
    <mergeCell ref="F26:F27"/>
    <mergeCell ref="I26:I27"/>
    <mergeCell ref="H30:H31"/>
    <mergeCell ref="J30:J33"/>
    <mergeCell ref="G32:I33"/>
    <mergeCell ref="A34:A37"/>
    <mergeCell ref="B34:B37"/>
    <mergeCell ref="G34:G35"/>
    <mergeCell ref="H34:H35"/>
    <mergeCell ref="J34:J37"/>
    <mergeCell ref="G36:I37"/>
    <mergeCell ref="C36:D37"/>
    <mergeCell ref="A30:A33"/>
    <mergeCell ref="B30:B33"/>
  </mergeCells>
  <printOptions horizontalCentered="1" verticalCentered="1"/>
  <pageMargins left="0" right="0" top="0" bottom="0" header="0" footer="0"/>
  <pageSetup paperSize="9" scale="51" orientation="portrait" r:id="rId1"/>
  <colBreaks count="1" manualBreakCount="1">
    <brk id="10" max="54" man="1"/>
  </col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P24"/>
  <sheetViews>
    <sheetView view="pageBreakPreview" topLeftCell="A5" zoomScale="60" zoomScaleNormal="78" workbookViewId="0">
      <selection activeCell="H9" sqref="H9:I9"/>
    </sheetView>
  </sheetViews>
  <sheetFormatPr defaultRowHeight="15" x14ac:dyDescent="0.25"/>
  <cols>
    <col min="1" max="1" width="6.42578125" style="30" customWidth="1"/>
    <col min="2" max="2" width="26" style="30" customWidth="1"/>
    <col min="3" max="3" width="34" style="30" customWidth="1"/>
    <col min="4" max="4" width="24.7109375" style="30" customWidth="1"/>
    <col min="5" max="5" width="25.28515625" style="30" customWidth="1"/>
    <col min="6" max="6" width="16.42578125" style="30" customWidth="1"/>
    <col min="7" max="8" width="16.28515625" style="30" customWidth="1"/>
    <col min="9" max="9" width="21" style="31" customWidth="1"/>
    <col min="10" max="10" width="16.28515625" style="30" customWidth="1"/>
    <col min="11" max="14" width="26.85546875" style="30" customWidth="1"/>
    <col min="17" max="17" width="18.140625" customWidth="1"/>
  </cols>
  <sheetData>
    <row r="1" spans="1:14" ht="33" customHeight="1" x14ac:dyDescent="0.25">
      <c r="A1" s="119"/>
      <c r="B1" s="119"/>
      <c r="C1" s="120" t="s">
        <v>112</v>
      </c>
      <c r="D1" s="120"/>
      <c r="E1" s="120"/>
      <c r="F1" s="120"/>
      <c r="G1" s="120"/>
      <c r="H1" s="120"/>
      <c r="I1" s="120"/>
      <c r="J1" s="120"/>
      <c r="K1" s="9" t="s">
        <v>19</v>
      </c>
      <c r="L1" s="9" t="s">
        <v>20</v>
      </c>
      <c r="M1" s="9" t="s">
        <v>21</v>
      </c>
      <c r="N1" s="9" t="s">
        <v>22</v>
      </c>
    </row>
    <row r="2" spans="1:14" ht="25.5" customHeight="1" x14ac:dyDescent="0.25">
      <c r="A2" s="119"/>
      <c r="B2" s="119"/>
      <c r="C2" s="120"/>
      <c r="D2" s="120"/>
      <c r="E2" s="120"/>
      <c r="F2" s="120"/>
      <c r="G2" s="120"/>
      <c r="H2" s="120"/>
      <c r="I2" s="120"/>
      <c r="J2" s="120"/>
      <c r="K2" s="107"/>
      <c r="L2" s="107"/>
      <c r="M2" s="107"/>
      <c r="N2" s="107"/>
    </row>
    <row r="3" spans="1:14" ht="25.5" customHeight="1" x14ac:dyDescent="0.25">
      <c r="A3" s="119"/>
      <c r="B3" s="119"/>
      <c r="C3" s="120"/>
      <c r="D3" s="120"/>
      <c r="E3" s="120"/>
      <c r="F3" s="120"/>
      <c r="G3" s="120"/>
      <c r="H3" s="120"/>
      <c r="I3" s="120"/>
      <c r="J3" s="120"/>
      <c r="K3" s="107"/>
      <c r="L3" s="107"/>
      <c r="M3" s="107"/>
      <c r="N3" s="107"/>
    </row>
    <row r="4" spans="1:14" ht="25.5" customHeight="1" x14ac:dyDescent="0.25">
      <c r="A4" s="119"/>
      <c r="B4" s="119"/>
      <c r="C4" s="120"/>
      <c r="D4" s="120"/>
      <c r="E4" s="120"/>
      <c r="F4" s="120"/>
      <c r="G4" s="120"/>
      <c r="H4" s="120"/>
      <c r="I4" s="120"/>
      <c r="J4" s="120"/>
      <c r="K4" s="107"/>
      <c r="L4" s="107"/>
      <c r="M4" s="107"/>
      <c r="N4" s="107"/>
    </row>
    <row r="5" spans="1:14" ht="39" customHeight="1" x14ac:dyDescent="0.25">
      <c r="A5" s="119"/>
      <c r="B5" s="119"/>
      <c r="C5" s="120"/>
      <c r="D5" s="120"/>
      <c r="E5" s="120"/>
      <c r="F5" s="120"/>
      <c r="G5" s="120"/>
      <c r="H5" s="120"/>
      <c r="I5" s="120"/>
      <c r="J5" s="120"/>
      <c r="K5" s="107"/>
      <c r="L5" s="107"/>
      <c r="M5" s="107"/>
      <c r="N5" s="107"/>
    </row>
    <row r="6" spans="1:14" ht="37.5" customHeight="1" x14ac:dyDescent="0.3">
      <c r="A6" s="119"/>
      <c r="B6" s="119"/>
      <c r="C6" s="120"/>
      <c r="D6" s="120"/>
      <c r="E6" s="120"/>
      <c r="F6" s="120"/>
      <c r="G6" s="120"/>
      <c r="H6" s="120"/>
      <c r="I6" s="120"/>
      <c r="J6" s="120"/>
      <c r="K6" s="5"/>
      <c r="L6" s="5"/>
      <c r="M6" s="5"/>
      <c r="N6" s="5"/>
    </row>
    <row r="7" spans="1:14" s="14" customFormat="1" ht="36" customHeight="1" x14ac:dyDescent="0.3">
      <c r="A7" s="121" t="s">
        <v>0</v>
      </c>
      <c r="B7" s="109" t="s">
        <v>1</v>
      </c>
      <c r="C7" s="122" t="s">
        <v>2</v>
      </c>
      <c r="D7" s="122"/>
      <c r="E7" s="121" t="s">
        <v>3</v>
      </c>
      <c r="F7" s="121"/>
      <c r="G7" s="121"/>
      <c r="H7" s="121"/>
      <c r="I7" s="121"/>
      <c r="J7" s="121"/>
      <c r="K7" s="121"/>
      <c r="L7" s="109" t="s">
        <v>6</v>
      </c>
      <c r="M7" s="109" t="s">
        <v>7</v>
      </c>
      <c r="N7" s="109" t="s">
        <v>8</v>
      </c>
    </row>
    <row r="8" spans="1:14" s="14" customFormat="1" ht="52.5" customHeight="1" x14ac:dyDescent="0.3">
      <c r="A8" s="121"/>
      <c r="B8" s="109"/>
      <c r="C8" s="122"/>
      <c r="D8" s="122"/>
      <c r="E8" s="55" t="s">
        <v>37</v>
      </c>
      <c r="F8" s="123" t="s">
        <v>38</v>
      </c>
      <c r="G8" s="123"/>
      <c r="H8" s="123" t="s">
        <v>39</v>
      </c>
      <c r="I8" s="123"/>
      <c r="J8" s="123" t="s">
        <v>5</v>
      </c>
      <c r="K8" s="123"/>
      <c r="L8" s="109"/>
      <c r="M8" s="109"/>
      <c r="N8" s="109"/>
    </row>
    <row r="9" spans="1:14" s="14" customFormat="1" ht="73.5" customHeight="1" x14ac:dyDescent="0.3">
      <c r="A9" s="16">
        <v>1</v>
      </c>
      <c r="B9" s="8" t="s">
        <v>56</v>
      </c>
      <c r="C9" s="111" t="s">
        <v>110</v>
      </c>
      <c r="D9" s="111"/>
      <c r="E9" s="53">
        <v>31</v>
      </c>
      <c r="F9" s="112">
        <v>0</v>
      </c>
      <c r="G9" s="112"/>
      <c r="H9" s="112">
        <v>3</v>
      </c>
      <c r="I9" s="112"/>
      <c r="J9" s="108">
        <f>E9-H9</f>
        <v>28</v>
      </c>
      <c r="K9" s="108" t="s">
        <v>28</v>
      </c>
      <c r="L9" s="8" t="s">
        <v>108</v>
      </c>
      <c r="M9" s="47" t="s">
        <v>109</v>
      </c>
      <c r="N9" s="54"/>
    </row>
    <row r="10" spans="1:14" s="14" customFormat="1" ht="73.5" customHeight="1" x14ac:dyDescent="0.3">
      <c r="A10" s="17">
        <v>2</v>
      </c>
      <c r="B10" s="8"/>
      <c r="C10" s="126"/>
      <c r="D10" s="126"/>
      <c r="E10" s="53"/>
      <c r="F10" s="112"/>
      <c r="G10" s="112"/>
      <c r="H10" s="112"/>
      <c r="I10" s="112"/>
      <c r="J10" s="108"/>
      <c r="K10" s="108"/>
      <c r="L10" s="8"/>
      <c r="M10" s="47"/>
      <c r="N10" s="18"/>
    </row>
    <row r="11" spans="1:14" s="14" customFormat="1" ht="73.5" customHeight="1" x14ac:dyDescent="0.3">
      <c r="A11" s="16">
        <v>3</v>
      </c>
      <c r="B11" s="8"/>
      <c r="C11" s="126"/>
      <c r="D11" s="126"/>
      <c r="E11" s="53"/>
      <c r="F11" s="112"/>
      <c r="G11" s="112"/>
      <c r="H11" s="112"/>
      <c r="I11" s="112"/>
      <c r="J11" s="108"/>
      <c r="K11" s="108"/>
      <c r="L11" s="8"/>
      <c r="M11" s="47"/>
      <c r="N11" s="18"/>
    </row>
    <row r="12" spans="1:14" s="14" customFormat="1" ht="73.5" customHeight="1" x14ac:dyDescent="0.3">
      <c r="A12" s="17">
        <v>4</v>
      </c>
      <c r="B12" s="8"/>
      <c r="C12" s="111"/>
      <c r="D12" s="111"/>
      <c r="E12" s="53"/>
      <c r="F12" s="112"/>
      <c r="G12" s="112"/>
      <c r="H12" s="112"/>
      <c r="I12" s="112"/>
      <c r="J12" s="108"/>
      <c r="K12" s="108"/>
      <c r="L12" s="8"/>
      <c r="M12" s="47"/>
      <c r="N12" s="18"/>
    </row>
    <row r="13" spans="1:14" s="14" customFormat="1" ht="73.5" customHeight="1" x14ac:dyDescent="0.3">
      <c r="A13" s="16">
        <v>5</v>
      </c>
      <c r="B13" s="8"/>
      <c r="C13" s="111"/>
      <c r="D13" s="111"/>
      <c r="E13" s="53"/>
      <c r="F13" s="112"/>
      <c r="G13" s="112"/>
      <c r="H13" s="112"/>
      <c r="I13" s="112"/>
      <c r="J13" s="108"/>
      <c r="K13" s="108"/>
      <c r="L13" s="8"/>
      <c r="M13" s="47"/>
      <c r="N13" s="18"/>
    </row>
    <row r="14" spans="1:14" s="14" customFormat="1" ht="73.5" customHeight="1" x14ac:dyDescent="0.3">
      <c r="A14" s="16">
        <v>6</v>
      </c>
      <c r="B14" s="8"/>
      <c r="C14" s="111"/>
      <c r="D14" s="111"/>
      <c r="E14" s="53"/>
      <c r="F14" s="112"/>
      <c r="G14" s="112"/>
      <c r="H14" s="112"/>
      <c r="I14" s="112"/>
      <c r="J14" s="108"/>
      <c r="K14" s="108"/>
      <c r="L14" s="8"/>
      <c r="M14" s="47"/>
      <c r="N14" s="18"/>
    </row>
    <row r="15" spans="1:14" s="19" customFormat="1" ht="21" customHeight="1" x14ac:dyDescent="0.3">
      <c r="A15" s="110" t="s">
        <v>9</v>
      </c>
      <c r="B15" s="110"/>
      <c r="C15" s="110"/>
      <c r="D15" s="110"/>
      <c r="E15" s="110"/>
      <c r="F15" s="110"/>
      <c r="G15" s="110"/>
      <c r="H15" s="110"/>
      <c r="I15" s="110"/>
      <c r="J15" s="110"/>
      <c r="K15" s="110"/>
      <c r="L15" s="110"/>
      <c r="M15" s="110"/>
      <c r="N15" s="110"/>
    </row>
    <row r="16" spans="1:14" s="19" customFormat="1" ht="43.5" customHeight="1" x14ac:dyDescent="0.3">
      <c r="A16" s="11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</row>
    <row r="17" spans="1:16" ht="37.5" customHeight="1" x14ac:dyDescent="0.25">
      <c r="A17" s="124" t="s">
        <v>0</v>
      </c>
      <c r="B17" s="125" t="s">
        <v>10</v>
      </c>
      <c r="C17" s="125" t="s">
        <v>11</v>
      </c>
      <c r="D17" s="125" t="s">
        <v>12</v>
      </c>
      <c r="E17" s="127" t="s">
        <v>14</v>
      </c>
      <c r="F17" s="127"/>
      <c r="G17" s="127"/>
      <c r="H17" s="127"/>
      <c r="I17" s="127"/>
      <c r="J17" s="127"/>
      <c r="K17" s="127"/>
      <c r="L17" s="127"/>
      <c r="M17" s="127"/>
      <c r="N17" s="127"/>
      <c r="P17">
        <f>394+341</f>
        <v>735</v>
      </c>
    </row>
    <row r="18" spans="1:16" ht="43.5" customHeight="1" x14ac:dyDescent="0.25">
      <c r="A18" s="124"/>
      <c r="B18" s="125"/>
      <c r="C18" s="125"/>
      <c r="D18" s="125"/>
      <c r="E18" s="20" t="s">
        <v>13</v>
      </c>
      <c r="F18" s="21" t="s">
        <v>15</v>
      </c>
      <c r="G18" s="21" t="s">
        <v>16</v>
      </c>
      <c r="H18" s="21" t="s">
        <v>4</v>
      </c>
      <c r="I18" s="21" t="s">
        <v>17</v>
      </c>
      <c r="J18" s="125" t="s">
        <v>8</v>
      </c>
      <c r="K18" s="125"/>
      <c r="L18" s="125"/>
      <c r="M18" s="125"/>
      <c r="N18" s="125"/>
    </row>
    <row r="19" spans="1:16" ht="63.75" customHeight="1" x14ac:dyDescent="0.25">
      <c r="A19" s="16">
        <v>1</v>
      </c>
      <c r="B19" s="22" t="str">
        <f t="shared" ref="B19" si="0">+C9</f>
        <v>Giấy phòng sạch 
큰린룸 종이</v>
      </c>
      <c r="C19" s="52">
        <v>151</v>
      </c>
      <c r="D19" s="23">
        <f>+C19-H9</f>
        <v>148</v>
      </c>
      <c r="E19" s="23" t="s">
        <v>111</v>
      </c>
      <c r="F19" s="52" t="s">
        <v>103</v>
      </c>
      <c r="G19" s="24">
        <v>24</v>
      </c>
      <c r="H19" s="24">
        <v>5</v>
      </c>
      <c r="I19" s="24">
        <f>+G19+H19-H9</f>
        <v>26</v>
      </c>
      <c r="J19" s="129"/>
      <c r="K19" s="129"/>
      <c r="L19" s="129"/>
      <c r="M19" s="129"/>
      <c r="N19" s="129"/>
      <c r="O19" s="25">
        <f>+ROUND(I19/15,0)</f>
        <v>2</v>
      </c>
      <c r="P19" t="s">
        <v>40</v>
      </c>
    </row>
    <row r="20" spans="1:16" s="26" customFormat="1" ht="63.75" customHeight="1" x14ac:dyDescent="0.3">
      <c r="A20" s="16">
        <v>2</v>
      </c>
      <c r="B20" s="22"/>
      <c r="C20" s="52"/>
      <c r="D20" s="23"/>
      <c r="E20" s="23"/>
      <c r="F20" s="52"/>
      <c r="G20" s="24"/>
      <c r="H20" s="24"/>
      <c r="I20" s="24"/>
      <c r="J20" s="128"/>
      <c r="K20" s="128"/>
      <c r="L20" s="128"/>
      <c r="M20" s="128"/>
      <c r="N20" s="128"/>
      <c r="O20" s="46">
        <f>+(I20/30)</f>
        <v>0</v>
      </c>
      <c r="P20" t="s">
        <v>40</v>
      </c>
    </row>
    <row r="21" spans="1:16" ht="63.75" customHeight="1" x14ac:dyDescent="0.25">
      <c r="A21" s="16">
        <v>3</v>
      </c>
      <c r="B21" s="22"/>
      <c r="C21" s="52"/>
      <c r="D21" s="23"/>
      <c r="E21" s="23"/>
      <c r="F21" s="52"/>
      <c r="G21" s="24"/>
      <c r="H21" s="24"/>
      <c r="I21" s="24"/>
      <c r="J21" s="128"/>
      <c r="K21" s="128"/>
      <c r="L21" s="128"/>
      <c r="M21" s="128"/>
      <c r="N21" s="128"/>
      <c r="O21" s="25">
        <f t="shared" ref="O21:O23" si="1">+ROUND(I21/15,0)</f>
        <v>0</v>
      </c>
      <c r="P21" t="s">
        <v>40</v>
      </c>
    </row>
    <row r="22" spans="1:16" s="29" customFormat="1" ht="63.75" customHeight="1" x14ac:dyDescent="0.25">
      <c r="A22" s="16">
        <v>4</v>
      </c>
      <c r="B22" s="22"/>
      <c r="C22" s="27"/>
      <c r="D22" s="23"/>
      <c r="E22" s="23"/>
      <c r="F22" s="43"/>
      <c r="G22" s="52"/>
      <c r="H22" s="28"/>
      <c r="I22" s="24"/>
      <c r="J22" s="128"/>
      <c r="K22" s="128"/>
      <c r="L22" s="128"/>
      <c r="M22" s="128"/>
      <c r="N22" s="128"/>
      <c r="O22" s="25">
        <f t="shared" si="1"/>
        <v>0</v>
      </c>
      <c r="P22" t="s">
        <v>40</v>
      </c>
    </row>
    <row r="23" spans="1:16" s="29" customFormat="1" ht="63.75" customHeight="1" x14ac:dyDescent="0.25">
      <c r="A23" s="16">
        <v>5</v>
      </c>
      <c r="B23" s="22"/>
      <c r="C23" s="13"/>
      <c r="D23" s="27"/>
      <c r="E23" s="23"/>
      <c r="F23" s="52"/>
      <c r="G23" s="24"/>
      <c r="H23" s="24"/>
      <c r="I23" s="24"/>
      <c r="J23" s="128"/>
      <c r="K23" s="128"/>
      <c r="L23" s="128"/>
      <c r="M23" s="128"/>
      <c r="N23" s="128"/>
      <c r="O23" s="25">
        <f t="shared" si="1"/>
        <v>0</v>
      </c>
      <c r="P23" t="s">
        <v>40</v>
      </c>
    </row>
    <row r="24" spans="1:16" ht="76.5" customHeight="1" x14ac:dyDescent="0.25">
      <c r="A24" s="16">
        <v>6</v>
      </c>
      <c r="B24" s="22"/>
      <c r="C24" s="13"/>
      <c r="D24" s="27"/>
      <c r="E24" s="23"/>
      <c r="F24" s="52"/>
      <c r="G24" s="24"/>
      <c r="H24" s="24"/>
      <c r="I24" s="24"/>
      <c r="J24" s="128"/>
      <c r="K24" s="128"/>
      <c r="L24" s="128"/>
      <c r="M24" s="128"/>
      <c r="N24" s="128"/>
    </row>
  </sheetData>
  <sheetProtection formatCells="0" formatRows="0" insertColumns="0" insertRows="0" insertHyperlinks="0" deleteRows="0" selectLockedCells="1" sort="0" autoFilter="0" pivotTables="0" selectUnlockedCells="1"/>
  <mergeCells count="53">
    <mergeCell ref="J24:N24"/>
    <mergeCell ref="J18:N18"/>
    <mergeCell ref="J19:N19"/>
    <mergeCell ref="J20:N20"/>
    <mergeCell ref="J21:N21"/>
    <mergeCell ref="J22:N22"/>
    <mergeCell ref="J23:N23"/>
    <mergeCell ref="C14:D14"/>
    <mergeCell ref="F14:G14"/>
    <mergeCell ref="H14:I14"/>
    <mergeCell ref="J14:K14"/>
    <mergeCell ref="A15:N16"/>
    <mergeCell ref="A17:A18"/>
    <mergeCell ref="B17:B18"/>
    <mergeCell ref="C17:C18"/>
    <mergeCell ref="D17:D18"/>
    <mergeCell ref="E17:N17"/>
    <mergeCell ref="C12:D12"/>
    <mergeCell ref="F12:G12"/>
    <mergeCell ref="H12:I12"/>
    <mergeCell ref="J12:K12"/>
    <mergeCell ref="C13:D13"/>
    <mergeCell ref="F13:G13"/>
    <mergeCell ref="H13:I13"/>
    <mergeCell ref="J13:K13"/>
    <mergeCell ref="C10:D10"/>
    <mergeCell ref="F10:G10"/>
    <mergeCell ref="H10:I10"/>
    <mergeCell ref="J10:K10"/>
    <mergeCell ref="C11:D11"/>
    <mergeCell ref="F11:G11"/>
    <mergeCell ref="H11:I11"/>
    <mergeCell ref="J11:K11"/>
    <mergeCell ref="N7:N8"/>
    <mergeCell ref="F8:G8"/>
    <mergeCell ref="H8:I8"/>
    <mergeCell ref="J8:K8"/>
    <mergeCell ref="C9:D9"/>
    <mergeCell ref="F9:G9"/>
    <mergeCell ref="H9:I9"/>
    <mergeCell ref="J9:K9"/>
    <mergeCell ref="M7:M8"/>
    <mergeCell ref="A7:A8"/>
    <mergeCell ref="B7:B8"/>
    <mergeCell ref="C7:D8"/>
    <mergeCell ref="E7:K7"/>
    <mergeCell ref="L7:L8"/>
    <mergeCell ref="N2:N5"/>
    <mergeCell ref="A1:B6"/>
    <mergeCell ref="C1:J6"/>
    <mergeCell ref="K2:K5"/>
    <mergeCell ref="L2:L5"/>
    <mergeCell ref="M2:M5"/>
  </mergeCells>
  <printOptions horizontalCentered="1" verticalCentered="1"/>
  <pageMargins left="0" right="0" top="0" bottom="0" header="0" footer="0"/>
  <pageSetup paperSize="9" scale="41" fitToHeight="0" orientation="landscape" r:id="rId1"/>
  <rowBreaks count="1" manualBreakCount="1">
    <brk id="24" max="16383" man="1"/>
  </rowBreaks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E34564-E973-41CC-B9C4-651111EDBE9E}">
  <sheetPr>
    <tabColor rgb="FF66FF33"/>
  </sheetPr>
  <dimension ref="A1:O55"/>
  <sheetViews>
    <sheetView tabSelected="1" view="pageBreakPreview" topLeftCell="A10" zoomScale="70" zoomScaleSheetLayoutView="70" workbookViewId="0">
      <selection activeCell="C16" sqref="C16:D17"/>
    </sheetView>
  </sheetViews>
  <sheetFormatPr defaultColWidth="9.140625" defaultRowHeight="15" x14ac:dyDescent="0.25"/>
  <cols>
    <col min="1" max="1" width="9.140625" style="1"/>
    <col min="2" max="2" width="23.5703125" style="1" customWidth="1"/>
    <col min="3" max="3" width="30" style="3" customWidth="1"/>
    <col min="4" max="4" width="20.140625" style="2" customWidth="1"/>
    <col min="5" max="6" width="19.85546875" style="1" customWidth="1"/>
    <col min="7" max="7" width="13.140625" style="1" customWidth="1"/>
    <col min="8" max="8" width="13.42578125" style="1" customWidth="1"/>
    <col min="9" max="9" width="20.28515625" style="1" customWidth="1"/>
    <col min="10" max="10" width="24.28515625" style="1" customWidth="1"/>
    <col min="11" max="11" width="12.7109375" style="1" customWidth="1"/>
    <col min="12" max="12" width="9.140625" style="1"/>
    <col min="13" max="13" width="24.7109375" style="1" customWidth="1"/>
    <col min="14" max="16384" width="9.140625" style="1"/>
  </cols>
  <sheetData>
    <row r="1" spans="1:15" ht="35.25" customHeight="1" x14ac:dyDescent="0.25">
      <c r="A1" s="155" t="s">
        <v>113</v>
      </c>
      <c r="B1" s="156"/>
      <c r="C1" s="156"/>
      <c r="D1" s="156"/>
      <c r="E1" s="156"/>
      <c r="F1" s="156"/>
      <c r="G1" s="156"/>
      <c r="H1" s="156"/>
      <c r="I1" s="156"/>
      <c r="J1" s="157"/>
    </row>
    <row r="2" spans="1:15" ht="21" customHeight="1" x14ac:dyDescent="0.25">
      <c r="A2" s="158"/>
      <c r="B2" s="159"/>
      <c r="C2" s="159"/>
      <c r="D2" s="159"/>
      <c r="E2" s="159"/>
      <c r="F2" s="159"/>
      <c r="G2" s="159"/>
      <c r="H2" s="159"/>
      <c r="I2" s="159"/>
      <c r="J2" s="160"/>
    </row>
    <row r="3" spans="1:15" ht="21" customHeight="1" x14ac:dyDescent="0.25">
      <c r="A3" s="161"/>
      <c r="B3" s="162"/>
      <c r="C3" s="162"/>
      <c r="D3" s="162"/>
      <c r="E3" s="162"/>
      <c r="F3" s="162"/>
      <c r="G3" s="162"/>
      <c r="H3" s="162"/>
      <c r="I3" s="162"/>
      <c r="J3" s="163"/>
    </row>
    <row r="4" spans="1:15" s="4" customFormat="1" ht="37.5" customHeight="1" thickBot="1" x14ac:dyDescent="0.35">
      <c r="A4" s="164" t="s">
        <v>31</v>
      </c>
      <c r="B4" s="165"/>
      <c r="C4" s="179" t="s">
        <v>27</v>
      </c>
      <c r="D4" s="180"/>
      <c r="E4" s="180"/>
      <c r="F4" s="180"/>
      <c r="G4" s="180"/>
      <c r="H4" s="180"/>
      <c r="I4" s="180"/>
      <c r="J4" s="181"/>
    </row>
    <row r="5" spans="1:15" ht="96" customHeight="1" thickBot="1" x14ac:dyDescent="0.35">
      <c r="A5" s="59" t="s">
        <v>0</v>
      </c>
      <c r="B5" s="10" t="s">
        <v>32</v>
      </c>
      <c r="C5" s="166" t="s">
        <v>26</v>
      </c>
      <c r="D5" s="167"/>
      <c r="E5" s="11" t="s">
        <v>33</v>
      </c>
      <c r="F5" s="10" t="s">
        <v>34</v>
      </c>
      <c r="G5" s="11" t="s">
        <v>35</v>
      </c>
      <c r="H5" s="60" t="s">
        <v>25</v>
      </c>
      <c r="I5" s="11" t="s">
        <v>36</v>
      </c>
      <c r="J5" s="42" t="s">
        <v>24</v>
      </c>
    </row>
    <row r="6" spans="1:15" ht="27" customHeight="1" x14ac:dyDescent="0.25">
      <c r="A6" s="210">
        <v>1</v>
      </c>
      <c r="B6" s="139" t="s">
        <v>110</v>
      </c>
      <c r="C6" s="150"/>
      <c r="D6" s="151"/>
      <c r="E6" s="154">
        <v>31</v>
      </c>
      <c r="F6" s="130">
        <v>3</v>
      </c>
      <c r="G6" s="131">
        <f>+E6-F6</f>
        <v>28</v>
      </c>
      <c r="H6" s="131">
        <v>31</v>
      </c>
      <c r="I6" s="149">
        <v>0</v>
      </c>
      <c r="J6" s="132"/>
    </row>
    <row r="7" spans="1:15" ht="27" customHeight="1" x14ac:dyDescent="0.25">
      <c r="A7" s="210"/>
      <c r="B7" s="140"/>
      <c r="C7" s="171"/>
      <c r="D7" s="172"/>
      <c r="E7" s="131"/>
      <c r="F7" s="131"/>
      <c r="G7" s="131"/>
      <c r="H7" s="131"/>
      <c r="I7" s="149"/>
      <c r="J7" s="133"/>
    </row>
    <row r="8" spans="1:15" ht="27" customHeight="1" x14ac:dyDescent="0.25">
      <c r="A8" s="210"/>
      <c r="B8" s="140"/>
      <c r="C8" s="142"/>
      <c r="D8" s="168"/>
      <c r="E8" s="146"/>
      <c r="F8" s="131"/>
      <c r="G8" s="131"/>
      <c r="H8" s="131"/>
      <c r="I8" s="131"/>
      <c r="J8" s="133"/>
    </row>
    <row r="9" spans="1:15" ht="27" customHeight="1" thickBot="1" x14ac:dyDescent="0.3">
      <c r="A9" s="210"/>
      <c r="B9" s="140"/>
      <c r="C9" s="171"/>
      <c r="D9" s="172"/>
      <c r="E9" s="220"/>
      <c r="F9" s="221"/>
      <c r="G9" s="131"/>
      <c r="H9" s="131"/>
      <c r="I9" s="131"/>
      <c r="J9" s="219"/>
    </row>
    <row r="10" spans="1:15" s="36" customFormat="1" ht="27" customHeight="1" x14ac:dyDescent="0.25">
      <c r="A10" s="189"/>
      <c r="B10" s="202"/>
      <c r="C10" s="202"/>
      <c r="D10" s="202"/>
      <c r="E10" s="203"/>
      <c r="F10" s="204"/>
      <c r="G10" s="218"/>
      <c r="H10" s="106"/>
      <c r="I10" s="201"/>
      <c r="J10" s="206"/>
      <c r="L10" s="1"/>
      <c r="M10" s="1"/>
      <c r="O10" s="37"/>
    </row>
    <row r="11" spans="1:15" s="35" customFormat="1" ht="27" customHeight="1" x14ac:dyDescent="0.25">
      <c r="A11" s="137"/>
      <c r="B11" s="202"/>
      <c r="C11" s="202"/>
      <c r="D11" s="202"/>
      <c r="E11" s="203"/>
      <c r="F11" s="204"/>
      <c r="G11" s="131"/>
      <c r="H11" s="105"/>
      <c r="I11" s="205"/>
      <c r="J11" s="206"/>
      <c r="L11" s="1"/>
      <c r="M11" s="1"/>
    </row>
    <row r="12" spans="1:15" s="35" customFormat="1" ht="27" customHeight="1" thickBot="1" x14ac:dyDescent="0.3">
      <c r="A12" s="189"/>
      <c r="B12" s="202"/>
      <c r="C12" s="202"/>
      <c r="D12" s="202"/>
      <c r="E12" s="203"/>
      <c r="F12" s="204"/>
      <c r="G12" s="106"/>
      <c r="H12" s="106"/>
      <c r="I12" s="205"/>
      <c r="J12" s="206"/>
      <c r="L12" s="1"/>
      <c r="M12" s="1"/>
    </row>
    <row r="13" spans="1:15" s="40" customFormat="1" ht="31.5" customHeight="1" thickBot="1" x14ac:dyDescent="0.3">
      <c r="A13" s="137"/>
      <c r="B13" s="202"/>
      <c r="C13" s="202"/>
      <c r="D13" s="202"/>
      <c r="E13" s="203"/>
      <c r="F13" s="204"/>
      <c r="G13" s="105"/>
      <c r="H13" s="105"/>
      <c r="I13" s="205"/>
      <c r="J13" s="206"/>
      <c r="K13" s="39"/>
      <c r="L13" s="36"/>
      <c r="M13" s="36"/>
    </row>
    <row r="14" spans="1:15" ht="27" customHeight="1" x14ac:dyDescent="0.25">
      <c r="A14" s="189"/>
      <c r="B14" s="202"/>
      <c r="C14" s="202"/>
      <c r="D14" s="202"/>
      <c r="E14" s="203"/>
      <c r="F14" s="204"/>
      <c r="G14" s="106"/>
      <c r="H14" s="106"/>
      <c r="I14" s="205"/>
      <c r="J14" s="206"/>
      <c r="L14" s="35"/>
      <c r="M14" s="38"/>
    </row>
    <row r="15" spans="1:15" ht="27" customHeight="1" x14ac:dyDescent="0.25">
      <c r="A15" s="137"/>
      <c r="B15" s="202"/>
      <c r="C15" s="202"/>
      <c r="D15" s="202"/>
      <c r="E15" s="203"/>
      <c r="F15" s="204"/>
      <c r="G15" s="105"/>
      <c r="H15" s="105"/>
      <c r="I15" s="205"/>
      <c r="J15" s="206"/>
    </row>
    <row r="16" spans="1:15" ht="27" customHeight="1" x14ac:dyDescent="0.25">
      <c r="A16" s="189"/>
      <c r="B16" s="202"/>
      <c r="C16" s="202"/>
      <c r="D16" s="202"/>
      <c r="E16" s="203"/>
      <c r="F16" s="204"/>
      <c r="G16" s="106"/>
      <c r="H16" s="106"/>
      <c r="I16" s="205"/>
      <c r="J16" s="206"/>
    </row>
    <row r="17" spans="1:10" ht="27" customHeight="1" x14ac:dyDescent="0.25">
      <c r="A17" s="137"/>
      <c r="B17" s="202"/>
      <c r="C17" s="202"/>
      <c r="D17" s="202"/>
      <c r="E17" s="203"/>
      <c r="F17" s="204"/>
      <c r="G17" s="105"/>
      <c r="H17" s="105"/>
      <c r="I17" s="205"/>
      <c r="J17" s="206"/>
    </row>
    <row r="18" spans="1:10" ht="27" customHeight="1" x14ac:dyDescent="0.25">
      <c r="A18" s="189"/>
      <c r="B18" s="202"/>
      <c r="C18" s="202"/>
      <c r="D18" s="202"/>
      <c r="E18" s="203"/>
      <c r="F18" s="204"/>
      <c r="G18" s="106"/>
      <c r="H18" s="106"/>
      <c r="I18" s="205"/>
      <c r="J18" s="206"/>
    </row>
    <row r="19" spans="1:10" ht="27" customHeight="1" x14ac:dyDescent="0.25">
      <c r="A19" s="137"/>
      <c r="B19" s="202"/>
      <c r="C19" s="202"/>
      <c r="D19" s="202"/>
      <c r="E19" s="203"/>
      <c r="F19" s="204"/>
      <c r="G19" s="105"/>
      <c r="H19" s="105"/>
      <c r="I19" s="205"/>
      <c r="J19" s="206"/>
    </row>
    <row r="20" spans="1:10" ht="27" customHeight="1" x14ac:dyDescent="0.25">
      <c r="A20" s="189"/>
      <c r="B20" s="202"/>
      <c r="C20" s="202"/>
      <c r="D20" s="202"/>
      <c r="E20" s="203"/>
      <c r="F20" s="204"/>
      <c r="G20" s="106"/>
      <c r="H20" s="106"/>
      <c r="I20" s="205"/>
      <c r="J20" s="206"/>
    </row>
    <row r="21" spans="1:10" ht="27" customHeight="1" x14ac:dyDescent="0.25">
      <c r="A21" s="137"/>
      <c r="B21" s="202"/>
      <c r="C21" s="202"/>
      <c r="D21" s="202"/>
      <c r="E21" s="203"/>
      <c r="F21" s="204"/>
      <c r="G21" s="105"/>
      <c r="H21" s="105"/>
      <c r="I21" s="205"/>
      <c r="J21" s="206"/>
    </row>
    <row r="22" spans="1:10" ht="27" customHeight="1" x14ac:dyDescent="0.25">
      <c r="A22" s="189"/>
      <c r="B22" s="202"/>
      <c r="C22" s="202"/>
      <c r="D22" s="202"/>
      <c r="E22" s="203"/>
      <c r="F22" s="204"/>
      <c r="G22" s="106"/>
      <c r="H22" s="106"/>
      <c r="I22" s="205"/>
      <c r="J22" s="206"/>
    </row>
    <row r="23" spans="1:10" ht="27" customHeight="1" x14ac:dyDescent="0.25">
      <c r="A23" s="137"/>
      <c r="B23" s="202"/>
      <c r="C23" s="202"/>
      <c r="D23" s="202"/>
      <c r="E23" s="203"/>
      <c r="F23" s="204"/>
      <c r="G23" s="105"/>
      <c r="H23" s="105"/>
      <c r="I23" s="205"/>
      <c r="J23" s="206"/>
    </row>
    <row r="24" spans="1:10" ht="24" customHeight="1" x14ac:dyDescent="0.25">
      <c r="A24" s="189"/>
      <c r="B24" s="202"/>
      <c r="C24" s="202"/>
      <c r="D24" s="202"/>
      <c r="E24" s="203"/>
      <c r="F24" s="204"/>
      <c r="G24" s="106"/>
      <c r="H24" s="106"/>
      <c r="I24" s="205"/>
      <c r="J24" s="206"/>
    </row>
    <row r="25" spans="1:10" ht="27" customHeight="1" x14ac:dyDescent="0.25">
      <c r="A25" s="137"/>
      <c r="B25" s="202"/>
      <c r="C25" s="202"/>
      <c r="D25" s="202"/>
      <c r="E25" s="203"/>
      <c r="F25" s="204"/>
      <c r="G25" s="105"/>
      <c r="H25" s="105"/>
      <c r="I25" s="205"/>
      <c r="J25" s="206"/>
    </row>
    <row r="26" spans="1:10" ht="27" customHeight="1" x14ac:dyDescent="0.25">
      <c r="A26" s="189"/>
      <c r="B26" s="212"/>
      <c r="C26" s="213"/>
      <c r="D26" s="214"/>
      <c r="E26" s="215"/>
      <c r="F26" s="216"/>
      <c r="G26" s="106"/>
      <c r="H26" s="106"/>
      <c r="I26" s="217"/>
      <c r="J26" s="211"/>
    </row>
    <row r="27" spans="1:10" ht="27" customHeight="1" x14ac:dyDescent="0.25">
      <c r="A27" s="137"/>
      <c r="B27" s="191"/>
      <c r="C27" s="194"/>
      <c r="D27" s="195"/>
      <c r="E27" s="197"/>
      <c r="F27" s="199"/>
      <c r="G27" s="105"/>
      <c r="H27" s="105"/>
      <c r="I27" s="201"/>
      <c r="J27" s="133"/>
    </row>
    <row r="28" spans="1:10" ht="27" customHeight="1" x14ac:dyDescent="0.25">
      <c r="A28" s="189"/>
      <c r="B28" s="190"/>
      <c r="C28" s="192"/>
      <c r="D28" s="193"/>
      <c r="E28" s="196"/>
      <c r="F28" s="198"/>
      <c r="G28" s="104"/>
      <c r="H28" s="104"/>
      <c r="I28" s="200"/>
      <c r="J28" s="133"/>
    </row>
    <row r="29" spans="1:10" ht="27" customHeight="1" x14ac:dyDescent="0.25">
      <c r="A29" s="137"/>
      <c r="B29" s="191"/>
      <c r="C29" s="194"/>
      <c r="D29" s="195"/>
      <c r="E29" s="197"/>
      <c r="F29" s="199"/>
      <c r="G29" s="105"/>
      <c r="H29" s="105"/>
      <c r="I29" s="201"/>
      <c r="J29" s="133"/>
    </row>
    <row r="30" spans="1:10" ht="27" customHeight="1" x14ac:dyDescent="0.25">
      <c r="A30" s="189"/>
      <c r="B30" s="190"/>
      <c r="C30" s="192"/>
      <c r="D30" s="193"/>
      <c r="E30" s="196"/>
      <c r="F30" s="198"/>
      <c r="G30" s="104"/>
      <c r="H30" s="104"/>
      <c r="I30" s="200"/>
      <c r="J30" s="133"/>
    </row>
    <row r="31" spans="1:10" ht="27" customHeight="1" x14ac:dyDescent="0.25">
      <c r="A31" s="137"/>
      <c r="B31" s="191"/>
      <c r="C31" s="194"/>
      <c r="D31" s="195"/>
      <c r="E31" s="197"/>
      <c r="F31" s="199"/>
      <c r="G31" s="105"/>
      <c r="H31" s="105"/>
      <c r="I31" s="201"/>
      <c r="J31" s="133"/>
    </row>
    <row r="32" spans="1:10" ht="27" customHeight="1" x14ac:dyDescent="0.25">
      <c r="A32" s="189"/>
      <c r="B32" s="190"/>
      <c r="C32" s="192"/>
      <c r="D32" s="193"/>
      <c r="E32" s="196"/>
      <c r="F32" s="198"/>
      <c r="G32" s="104"/>
      <c r="H32" s="104"/>
      <c r="I32" s="200"/>
      <c r="J32" s="133"/>
    </row>
    <row r="33" spans="1:10" ht="27" customHeight="1" x14ac:dyDescent="0.25">
      <c r="A33" s="137"/>
      <c r="B33" s="191"/>
      <c r="C33" s="194"/>
      <c r="D33" s="195"/>
      <c r="E33" s="197"/>
      <c r="F33" s="199"/>
      <c r="G33" s="105"/>
      <c r="H33" s="105"/>
      <c r="I33" s="201"/>
      <c r="J33" s="133"/>
    </row>
    <row r="34" spans="1:10" ht="27" customHeight="1" x14ac:dyDescent="0.25">
      <c r="A34" s="189"/>
      <c r="B34" s="190"/>
      <c r="C34" s="192"/>
      <c r="D34" s="193"/>
      <c r="E34" s="196"/>
      <c r="F34" s="198"/>
      <c r="G34" s="104"/>
      <c r="H34" s="104"/>
      <c r="I34" s="200"/>
      <c r="J34" s="133"/>
    </row>
    <row r="35" spans="1:10" ht="27" customHeight="1" x14ac:dyDescent="0.25">
      <c r="A35" s="137"/>
      <c r="B35" s="191"/>
      <c r="C35" s="194"/>
      <c r="D35" s="195"/>
      <c r="E35" s="197"/>
      <c r="F35" s="199"/>
      <c r="G35" s="105"/>
      <c r="H35" s="105"/>
      <c r="I35" s="201"/>
      <c r="J35" s="133"/>
    </row>
    <row r="36" spans="1:10" ht="27" customHeight="1" x14ac:dyDescent="0.25">
      <c r="A36" s="188"/>
      <c r="B36" s="190"/>
      <c r="C36" s="192"/>
      <c r="D36" s="193"/>
      <c r="E36" s="196"/>
      <c r="F36" s="198"/>
      <c r="G36" s="104"/>
      <c r="H36" s="104"/>
      <c r="I36" s="200"/>
      <c r="J36" s="133"/>
    </row>
    <row r="37" spans="1:10" ht="27" customHeight="1" x14ac:dyDescent="0.25">
      <c r="A37" s="189"/>
      <c r="B37" s="191"/>
      <c r="C37" s="194"/>
      <c r="D37" s="195"/>
      <c r="E37" s="197"/>
      <c r="F37" s="199"/>
      <c r="G37" s="105"/>
      <c r="H37" s="105"/>
      <c r="I37" s="201"/>
      <c r="J37" s="133"/>
    </row>
    <row r="38" spans="1:10" ht="27" customHeight="1" x14ac:dyDescent="0.25">
      <c r="A38" s="188"/>
      <c r="B38" s="190"/>
      <c r="C38" s="192"/>
      <c r="D38" s="193"/>
      <c r="E38" s="196"/>
      <c r="F38" s="198"/>
      <c r="G38" s="104"/>
      <c r="H38" s="104"/>
      <c r="I38" s="200"/>
      <c r="J38" s="133"/>
    </row>
    <row r="39" spans="1:10" ht="27" customHeight="1" x14ac:dyDescent="0.25">
      <c r="A39" s="189"/>
      <c r="B39" s="191"/>
      <c r="C39" s="194"/>
      <c r="D39" s="195"/>
      <c r="E39" s="197"/>
      <c r="F39" s="199"/>
      <c r="G39" s="105"/>
      <c r="H39" s="105"/>
      <c r="I39" s="201"/>
      <c r="J39" s="133"/>
    </row>
    <row r="40" spans="1:10" ht="27" customHeight="1" x14ac:dyDescent="0.25">
      <c r="A40" s="188"/>
      <c r="B40" s="190"/>
      <c r="C40" s="192"/>
      <c r="D40" s="193"/>
      <c r="E40" s="196"/>
      <c r="F40" s="198"/>
      <c r="G40" s="104"/>
      <c r="H40" s="104"/>
      <c r="I40" s="200"/>
      <c r="J40" s="133"/>
    </row>
    <row r="41" spans="1:10" ht="27" customHeight="1" x14ac:dyDescent="0.25">
      <c r="A41" s="189"/>
      <c r="B41" s="191"/>
      <c r="C41" s="194"/>
      <c r="D41" s="195"/>
      <c r="E41" s="197"/>
      <c r="F41" s="199"/>
      <c r="G41" s="105"/>
      <c r="H41" s="105"/>
      <c r="I41" s="201"/>
      <c r="J41" s="133"/>
    </row>
    <row r="42" spans="1:10" ht="27" customHeight="1" x14ac:dyDescent="0.25">
      <c r="A42" s="188"/>
      <c r="B42" s="190"/>
      <c r="C42" s="192"/>
      <c r="D42" s="193"/>
      <c r="E42" s="196"/>
      <c r="F42" s="198"/>
      <c r="G42" s="104"/>
      <c r="H42" s="104"/>
      <c r="I42" s="200"/>
      <c r="J42" s="133"/>
    </row>
    <row r="43" spans="1:10" ht="27" customHeight="1" x14ac:dyDescent="0.25">
      <c r="A43" s="189"/>
      <c r="B43" s="191"/>
      <c r="C43" s="194"/>
      <c r="D43" s="195"/>
      <c r="E43" s="197"/>
      <c r="F43" s="199"/>
      <c r="G43" s="105"/>
      <c r="H43" s="105"/>
      <c r="I43" s="201"/>
      <c r="J43" s="133"/>
    </row>
    <row r="44" spans="1:10" ht="27" customHeight="1" x14ac:dyDescent="0.25">
      <c r="A44" s="188"/>
      <c r="B44" s="190"/>
      <c r="C44" s="192"/>
      <c r="D44" s="193"/>
      <c r="E44" s="196"/>
      <c r="F44" s="198"/>
      <c r="G44" s="104"/>
      <c r="H44" s="104"/>
      <c r="I44" s="200"/>
      <c r="J44" s="133"/>
    </row>
    <row r="45" spans="1:10" ht="27" customHeight="1" x14ac:dyDescent="0.25">
      <c r="A45" s="189"/>
      <c r="B45" s="191"/>
      <c r="C45" s="194"/>
      <c r="D45" s="195"/>
      <c r="E45" s="197"/>
      <c r="F45" s="199"/>
      <c r="G45" s="105"/>
      <c r="H45" s="105"/>
      <c r="I45" s="201"/>
      <c r="J45" s="133"/>
    </row>
    <row r="46" spans="1:10" ht="27" customHeight="1" x14ac:dyDescent="0.25">
      <c r="A46" s="189"/>
      <c r="B46" s="190"/>
      <c r="C46" s="192"/>
      <c r="D46" s="193"/>
      <c r="E46" s="196"/>
      <c r="F46" s="198"/>
      <c r="G46" s="104"/>
      <c r="H46" s="104"/>
      <c r="I46" s="200"/>
      <c r="J46" s="133"/>
    </row>
    <row r="47" spans="1:10" ht="27" customHeight="1" x14ac:dyDescent="0.25">
      <c r="A47" s="137"/>
      <c r="B47" s="191"/>
      <c r="C47" s="194"/>
      <c r="D47" s="195"/>
      <c r="E47" s="197"/>
      <c r="F47" s="199"/>
      <c r="G47" s="105"/>
      <c r="H47" s="105"/>
      <c r="I47" s="201"/>
      <c r="J47" s="133"/>
    </row>
    <row r="48" spans="1:10" ht="27" customHeight="1" x14ac:dyDescent="0.25">
      <c r="A48" s="189"/>
      <c r="B48" s="190"/>
      <c r="C48" s="192"/>
      <c r="D48" s="193"/>
      <c r="E48" s="196"/>
      <c r="F48" s="198"/>
      <c r="G48" s="104"/>
      <c r="H48" s="104"/>
      <c r="I48" s="200"/>
      <c r="J48" s="133"/>
    </row>
    <row r="49" spans="1:10" ht="27" customHeight="1" x14ac:dyDescent="0.25">
      <c r="A49" s="137"/>
      <c r="B49" s="191"/>
      <c r="C49" s="194"/>
      <c r="D49" s="195"/>
      <c r="E49" s="197"/>
      <c r="F49" s="199"/>
      <c r="G49" s="105"/>
      <c r="H49" s="105"/>
      <c r="I49" s="201"/>
      <c r="J49" s="133"/>
    </row>
    <row r="50" spans="1:10" ht="27" customHeight="1" x14ac:dyDescent="0.25">
      <c r="A50" s="188"/>
      <c r="B50" s="190"/>
      <c r="C50" s="192"/>
      <c r="D50" s="193"/>
      <c r="E50" s="196"/>
      <c r="F50" s="198"/>
      <c r="G50" s="104"/>
      <c r="H50" s="104"/>
      <c r="I50" s="200"/>
      <c r="J50" s="133"/>
    </row>
    <row r="51" spans="1:10" ht="27" customHeight="1" x14ac:dyDescent="0.25">
      <c r="A51" s="189"/>
      <c r="B51" s="191"/>
      <c r="C51" s="194"/>
      <c r="D51" s="195"/>
      <c r="E51" s="197"/>
      <c r="F51" s="199"/>
      <c r="G51" s="105"/>
      <c r="H51" s="105"/>
      <c r="I51" s="201"/>
      <c r="J51" s="133"/>
    </row>
    <row r="52" spans="1:10" ht="27" customHeight="1" x14ac:dyDescent="0.25">
      <c r="A52" s="210"/>
      <c r="B52" s="202"/>
      <c r="C52" s="202"/>
      <c r="D52" s="202"/>
      <c r="E52" s="203"/>
      <c r="F52" s="204"/>
      <c r="G52" s="104"/>
      <c r="H52" s="104"/>
      <c r="I52" s="205"/>
      <c r="J52" s="206"/>
    </row>
    <row r="53" spans="1:10" ht="27" customHeight="1" x14ac:dyDescent="0.25">
      <c r="A53" s="210"/>
      <c r="B53" s="202"/>
      <c r="C53" s="202"/>
      <c r="D53" s="202"/>
      <c r="E53" s="203"/>
      <c r="F53" s="204"/>
      <c r="G53" s="105"/>
      <c r="H53" s="105"/>
      <c r="I53" s="205"/>
      <c r="J53" s="206"/>
    </row>
    <row r="54" spans="1:10" ht="27" customHeight="1" x14ac:dyDescent="0.25">
      <c r="A54" s="182"/>
      <c r="B54" s="183"/>
      <c r="C54" s="183"/>
      <c r="D54" s="183"/>
      <c r="E54" s="184"/>
      <c r="F54" s="185"/>
      <c r="G54" s="104"/>
      <c r="H54" s="104"/>
      <c r="I54" s="186"/>
      <c r="J54" s="187"/>
    </row>
    <row r="55" spans="1:10" ht="27" customHeight="1" x14ac:dyDescent="0.25">
      <c r="A55" s="182"/>
      <c r="B55" s="183"/>
      <c r="C55" s="183"/>
      <c r="D55" s="183"/>
      <c r="E55" s="184"/>
      <c r="F55" s="185"/>
      <c r="G55" s="105"/>
      <c r="H55" s="105"/>
      <c r="I55" s="186"/>
      <c r="J55" s="187"/>
    </row>
  </sheetData>
  <mergeCells count="181">
    <mergeCell ref="A1:J3"/>
    <mergeCell ref="A4:B4"/>
    <mergeCell ref="C4:J4"/>
    <mergeCell ref="C5:D5"/>
    <mergeCell ref="A6:A9"/>
    <mergeCell ref="B6:B9"/>
    <mergeCell ref="C6:D7"/>
    <mergeCell ref="E6:E7"/>
    <mergeCell ref="F6:F7"/>
    <mergeCell ref="G6:G7"/>
    <mergeCell ref="H6:H7"/>
    <mergeCell ref="I6:I7"/>
    <mergeCell ref="J6:J9"/>
    <mergeCell ref="C8:D9"/>
    <mergeCell ref="E8:E9"/>
    <mergeCell ref="F8:F9"/>
    <mergeCell ref="G8:G9"/>
    <mergeCell ref="H8:H9"/>
    <mergeCell ref="I8:I9"/>
    <mergeCell ref="I10:I11"/>
    <mergeCell ref="J10:J11"/>
    <mergeCell ref="A12:A13"/>
    <mergeCell ref="B12:B13"/>
    <mergeCell ref="C12:D13"/>
    <mergeCell ref="E12:E13"/>
    <mergeCell ref="F12:F13"/>
    <mergeCell ref="I12:I13"/>
    <mergeCell ref="J12:J13"/>
    <mergeCell ref="A10:A11"/>
    <mergeCell ref="B10:B11"/>
    <mergeCell ref="C10:D11"/>
    <mergeCell ref="E10:E11"/>
    <mergeCell ref="F10:F11"/>
    <mergeCell ref="G10:G11"/>
    <mergeCell ref="J14:J15"/>
    <mergeCell ref="A16:A17"/>
    <mergeCell ref="B16:B17"/>
    <mergeCell ref="C16:D17"/>
    <mergeCell ref="E16:E17"/>
    <mergeCell ref="F16:F17"/>
    <mergeCell ref="I16:I17"/>
    <mergeCell ref="J16:J17"/>
    <mergeCell ref="A14:A15"/>
    <mergeCell ref="B14:B15"/>
    <mergeCell ref="C14:D15"/>
    <mergeCell ref="E14:E15"/>
    <mergeCell ref="F14:F15"/>
    <mergeCell ref="I14:I15"/>
    <mergeCell ref="J18:J19"/>
    <mergeCell ref="A20:A21"/>
    <mergeCell ref="B20:B21"/>
    <mergeCell ref="C20:D21"/>
    <mergeCell ref="E20:E21"/>
    <mergeCell ref="F20:F21"/>
    <mergeCell ref="I20:I21"/>
    <mergeCell ref="J20:J21"/>
    <mergeCell ref="A18:A19"/>
    <mergeCell ref="B18:B19"/>
    <mergeCell ref="C18:D19"/>
    <mergeCell ref="E18:E19"/>
    <mergeCell ref="F18:F19"/>
    <mergeCell ref="I18:I19"/>
    <mergeCell ref="J22:J23"/>
    <mergeCell ref="A24:A25"/>
    <mergeCell ref="B24:B25"/>
    <mergeCell ref="C24:D25"/>
    <mergeCell ref="E24:E25"/>
    <mergeCell ref="F24:F25"/>
    <mergeCell ref="I24:I25"/>
    <mergeCell ref="J24:J25"/>
    <mergeCell ref="A22:A23"/>
    <mergeCell ref="B22:B23"/>
    <mergeCell ref="C22:D23"/>
    <mergeCell ref="E22:E23"/>
    <mergeCell ref="F22:F23"/>
    <mergeCell ref="I22:I23"/>
    <mergeCell ref="J26:J27"/>
    <mergeCell ref="A28:A29"/>
    <mergeCell ref="B28:B29"/>
    <mergeCell ref="C28:D29"/>
    <mergeCell ref="E28:E29"/>
    <mergeCell ref="F28:F29"/>
    <mergeCell ref="I28:I29"/>
    <mergeCell ref="J28:J29"/>
    <mergeCell ref="A26:A27"/>
    <mergeCell ref="B26:B27"/>
    <mergeCell ref="C26:D27"/>
    <mergeCell ref="E26:E27"/>
    <mergeCell ref="F26:F27"/>
    <mergeCell ref="I26:I27"/>
    <mergeCell ref="J30:J31"/>
    <mergeCell ref="A32:A33"/>
    <mergeCell ref="B32:B33"/>
    <mergeCell ref="C32:D33"/>
    <mergeCell ref="E32:E33"/>
    <mergeCell ref="F32:F33"/>
    <mergeCell ref="I32:I33"/>
    <mergeCell ref="J32:J33"/>
    <mergeCell ref="A30:A31"/>
    <mergeCell ref="B30:B31"/>
    <mergeCell ref="C30:D31"/>
    <mergeCell ref="E30:E31"/>
    <mergeCell ref="F30:F31"/>
    <mergeCell ref="I30:I31"/>
    <mergeCell ref="J34:J35"/>
    <mergeCell ref="A36:A37"/>
    <mergeCell ref="B36:B37"/>
    <mergeCell ref="C36:D37"/>
    <mergeCell ref="E36:E37"/>
    <mergeCell ref="F36:F37"/>
    <mergeCell ref="I36:I37"/>
    <mergeCell ref="J36:J37"/>
    <mergeCell ref="A34:A35"/>
    <mergeCell ref="B34:B35"/>
    <mergeCell ref="C34:D35"/>
    <mergeCell ref="E34:E35"/>
    <mergeCell ref="F34:F35"/>
    <mergeCell ref="I34:I35"/>
    <mergeCell ref="J38:J39"/>
    <mergeCell ref="A40:A41"/>
    <mergeCell ref="B40:B41"/>
    <mergeCell ref="C40:D41"/>
    <mergeCell ref="E40:E41"/>
    <mergeCell ref="F40:F41"/>
    <mergeCell ref="I40:I41"/>
    <mergeCell ref="J40:J41"/>
    <mergeCell ref="A38:A39"/>
    <mergeCell ref="B38:B39"/>
    <mergeCell ref="C38:D39"/>
    <mergeCell ref="E38:E39"/>
    <mergeCell ref="F38:F39"/>
    <mergeCell ref="I38:I39"/>
    <mergeCell ref="J42:J43"/>
    <mergeCell ref="A44:A45"/>
    <mergeCell ref="B44:B45"/>
    <mergeCell ref="C44:D45"/>
    <mergeCell ref="E44:E45"/>
    <mergeCell ref="F44:F45"/>
    <mergeCell ref="I44:I45"/>
    <mergeCell ref="J44:J45"/>
    <mergeCell ref="A42:A43"/>
    <mergeCell ref="B42:B43"/>
    <mergeCell ref="C42:D43"/>
    <mergeCell ref="E42:E43"/>
    <mergeCell ref="F42:F43"/>
    <mergeCell ref="I42:I43"/>
    <mergeCell ref="J46:J47"/>
    <mergeCell ref="A48:A49"/>
    <mergeCell ref="B48:B49"/>
    <mergeCell ref="C48:D49"/>
    <mergeCell ref="E48:E49"/>
    <mergeCell ref="F48:F49"/>
    <mergeCell ref="I48:I49"/>
    <mergeCell ref="J48:J49"/>
    <mergeCell ref="A46:A47"/>
    <mergeCell ref="B46:B47"/>
    <mergeCell ref="C46:D47"/>
    <mergeCell ref="E46:E47"/>
    <mergeCell ref="F46:F47"/>
    <mergeCell ref="I46:I47"/>
    <mergeCell ref="J54:J55"/>
    <mergeCell ref="A54:A55"/>
    <mergeCell ref="B54:B55"/>
    <mergeCell ref="C54:D55"/>
    <mergeCell ref="E54:E55"/>
    <mergeCell ref="F54:F55"/>
    <mergeCell ref="I54:I55"/>
    <mergeCell ref="J50:J51"/>
    <mergeCell ref="A52:A53"/>
    <mergeCell ref="B52:B53"/>
    <mergeCell ref="C52:D53"/>
    <mergeCell ref="E52:E53"/>
    <mergeCell ref="F52:F53"/>
    <mergeCell ref="I52:I53"/>
    <mergeCell ref="J52:J53"/>
    <mergeCell ref="A50:A51"/>
    <mergeCell ref="B50:B51"/>
    <mergeCell ref="C50:D51"/>
    <mergeCell ref="E50:E51"/>
    <mergeCell ref="F50:F51"/>
    <mergeCell ref="I50:I51"/>
  </mergeCells>
  <printOptions horizontalCentered="1" verticalCentered="1"/>
  <pageMargins left="0" right="0" top="0" bottom="0" header="0" footer="0"/>
  <pageSetup paperSize="9" scale="51" orientation="portrait" r:id="rId1"/>
  <colBreaks count="1" manualBreakCount="1">
    <brk id="10" max="54" man="1"/>
  </colBreaks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3FBCE8-5B55-45B4-88C0-5BD123705953}">
  <sheetPr>
    <tabColor rgb="FF66FF33"/>
  </sheetPr>
  <dimension ref="A1:O55"/>
  <sheetViews>
    <sheetView view="pageBreakPreview" zoomScale="70" zoomScaleSheetLayoutView="70" workbookViewId="0">
      <selection activeCell="G22" sqref="G22"/>
    </sheetView>
  </sheetViews>
  <sheetFormatPr defaultColWidth="9.140625" defaultRowHeight="15" x14ac:dyDescent="0.25"/>
  <cols>
    <col min="1" max="1" width="9.140625" style="1"/>
    <col min="2" max="2" width="23.5703125" style="1" customWidth="1"/>
    <col min="3" max="3" width="30" style="3" customWidth="1"/>
    <col min="4" max="4" width="20.140625" style="2" customWidth="1"/>
    <col min="5" max="6" width="19.85546875" style="1" customWidth="1"/>
    <col min="7" max="7" width="13.140625" style="1" customWidth="1"/>
    <col min="8" max="8" width="13.42578125" style="1" customWidth="1"/>
    <col min="9" max="9" width="20.28515625" style="1" customWidth="1"/>
    <col min="10" max="10" width="24.28515625" style="1" customWidth="1"/>
    <col min="11" max="11" width="12.7109375" style="1" customWidth="1"/>
    <col min="12" max="12" width="9.140625" style="1"/>
    <col min="13" max="13" width="24.7109375" style="1" customWidth="1"/>
    <col min="14" max="16384" width="9.140625" style="1"/>
  </cols>
  <sheetData>
    <row r="1" spans="1:15" ht="35.25" customHeight="1" x14ac:dyDescent="0.25">
      <c r="A1" s="155" t="s">
        <v>51</v>
      </c>
      <c r="B1" s="156"/>
      <c r="C1" s="156"/>
      <c r="D1" s="156"/>
      <c r="E1" s="156"/>
      <c r="F1" s="156"/>
      <c r="G1" s="156"/>
      <c r="H1" s="156"/>
      <c r="I1" s="156"/>
      <c r="J1" s="157"/>
    </row>
    <row r="2" spans="1:15" ht="21" customHeight="1" x14ac:dyDescent="0.25">
      <c r="A2" s="158"/>
      <c r="B2" s="159"/>
      <c r="C2" s="159"/>
      <c r="D2" s="159"/>
      <c r="E2" s="159"/>
      <c r="F2" s="159"/>
      <c r="G2" s="159"/>
      <c r="H2" s="159"/>
      <c r="I2" s="159"/>
      <c r="J2" s="160"/>
    </row>
    <row r="3" spans="1:15" ht="21" customHeight="1" x14ac:dyDescent="0.25">
      <c r="A3" s="161"/>
      <c r="B3" s="162"/>
      <c r="C3" s="162"/>
      <c r="D3" s="162"/>
      <c r="E3" s="162"/>
      <c r="F3" s="162"/>
      <c r="G3" s="162"/>
      <c r="H3" s="162"/>
      <c r="I3" s="162"/>
      <c r="J3" s="163"/>
    </row>
    <row r="4" spans="1:15" s="4" customFormat="1" ht="37.5" customHeight="1" thickBot="1" x14ac:dyDescent="0.35">
      <c r="A4" s="164" t="s">
        <v>31</v>
      </c>
      <c r="B4" s="165"/>
      <c r="C4" s="179" t="s">
        <v>27</v>
      </c>
      <c r="D4" s="180"/>
      <c r="E4" s="180"/>
      <c r="F4" s="180"/>
      <c r="G4" s="180"/>
      <c r="H4" s="180"/>
      <c r="I4" s="180"/>
      <c r="J4" s="181"/>
    </row>
    <row r="5" spans="1:15" ht="96" customHeight="1" thickBot="1" x14ac:dyDescent="0.35">
      <c r="A5" s="59" t="s">
        <v>0</v>
      </c>
      <c r="B5" s="10" t="s">
        <v>32</v>
      </c>
      <c r="C5" s="166" t="s">
        <v>26</v>
      </c>
      <c r="D5" s="167"/>
      <c r="E5" s="11" t="s">
        <v>33</v>
      </c>
      <c r="F5" s="10" t="s">
        <v>34</v>
      </c>
      <c r="G5" s="11" t="s">
        <v>35</v>
      </c>
      <c r="H5" s="60" t="s">
        <v>25</v>
      </c>
      <c r="I5" s="11" t="s">
        <v>36</v>
      </c>
      <c r="J5" s="42" t="s">
        <v>24</v>
      </c>
    </row>
    <row r="6" spans="1:15" ht="27" customHeight="1" x14ac:dyDescent="0.25">
      <c r="A6" s="210">
        <v>1</v>
      </c>
      <c r="B6" s="139" t="s">
        <v>59</v>
      </c>
      <c r="C6" s="150"/>
      <c r="D6" s="151"/>
      <c r="E6" s="154">
        <v>10</v>
      </c>
      <c r="F6" s="130">
        <v>0</v>
      </c>
      <c r="G6" s="131">
        <v>10</v>
      </c>
      <c r="H6" s="131">
        <v>10</v>
      </c>
      <c r="I6" s="149">
        <v>0</v>
      </c>
      <c r="J6" s="132"/>
    </row>
    <row r="7" spans="1:15" ht="27" customHeight="1" x14ac:dyDescent="0.25">
      <c r="A7" s="210"/>
      <c r="B7" s="140"/>
      <c r="C7" s="171"/>
      <c r="D7" s="172"/>
      <c r="E7" s="131"/>
      <c r="F7" s="131"/>
      <c r="G7" s="131"/>
      <c r="H7" s="131"/>
      <c r="I7" s="149"/>
      <c r="J7" s="133"/>
    </row>
    <row r="8" spans="1:15" ht="27" customHeight="1" x14ac:dyDescent="0.25">
      <c r="A8" s="210"/>
      <c r="B8" s="140"/>
      <c r="C8" s="142"/>
      <c r="D8" s="168"/>
      <c r="E8" s="146"/>
      <c r="F8" s="131"/>
      <c r="G8" s="131"/>
      <c r="H8" s="131"/>
      <c r="I8" s="131"/>
      <c r="J8" s="133"/>
    </row>
    <row r="9" spans="1:15" ht="27" customHeight="1" thickBot="1" x14ac:dyDescent="0.3">
      <c r="A9" s="210"/>
      <c r="B9" s="140"/>
      <c r="C9" s="171"/>
      <c r="D9" s="172"/>
      <c r="E9" s="220"/>
      <c r="F9" s="221"/>
      <c r="G9" s="131"/>
      <c r="H9" s="131"/>
      <c r="I9" s="131"/>
      <c r="J9" s="219"/>
    </row>
    <row r="10" spans="1:15" s="36" customFormat="1" ht="27" customHeight="1" x14ac:dyDescent="0.25">
      <c r="A10" s="189"/>
      <c r="B10" s="202"/>
      <c r="C10" s="202"/>
      <c r="D10" s="202"/>
      <c r="E10" s="203"/>
      <c r="F10" s="204"/>
      <c r="G10" s="218"/>
      <c r="H10" s="67"/>
      <c r="I10" s="201"/>
      <c r="J10" s="206"/>
      <c r="L10" s="1"/>
      <c r="M10" s="1"/>
      <c r="O10" s="37"/>
    </row>
    <row r="11" spans="1:15" s="35" customFormat="1" ht="27" customHeight="1" x14ac:dyDescent="0.25">
      <c r="A11" s="137"/>
      <c r="B11" s="202"/>
      <c r="C11" s="202"/>
      <c r="D11" s="202"/>
      <c r="E11" s="203"/>
      <c r="F11" s="204"/>
      <c r="G11" s="131"/>
      <c r="H11" s="66"/>
      <c r="I11" s="205"/>
      <c r="J11" s="206"/>
      <c r="L11" s="1"/>
      <c r="M11" s="1"/>
    </row>
    <row r="12" spans="1:15" s="35" customFormat="1" ht="27" customHeight="1" thickBot="1" x14ac:dyDescent="0.3">
      <c r="A12" s="189"/>
      <c r="B12" s="202"/>
      <c r="C12" s="202"/>
      <c r="D12" s="202"/>
      <c r="E12" s="203"/>
      <c r="F12" s="204"/>
      <c r="G12" s="67"/>
      <c r="H12" s="67"/>
      <c r="I12" s="205"/>
      <c r="J12" s="206"/>
      <c r="L12" s="1"/>
      <c r="M12" s="1"/>
    </row>
    <row r="13" spans="1:15" s="40" customFormat="1" ht="31.5" customHeight="1" thickBot="1" x14ac:dyDescent="0.3">
      <c r="A13" s="137"/>
      <c r="B13" s="202"/>
      <c r="C13" s="202"/>
      <c r="D13" s="202"/>
      <c r="E13" s="203"/>
      <c r="F13" s="204"/>
      <c r="G13" s="66"/>
      <c r="H13" s="66"/>
      <c r="I13" s="205"/>
      <c r="J13" s="206"/>
      <c r="K13" s="39"/>
      <c r="L13" s="36"/>
      <c r="M13" s="36"/>
    </row>
    <row r="14" spans="1:15" ht="27" customHeight="1" x14ac:dyDescent="0.25">
      <c r="A14" s="189"/>
      <c r="B14" s="202"/>
      <c r="C14" s="202"/>
      <c r="D14" s="202"/>
      <c r="E14" s="203"/>
      <c r="F14" s="204"/>
      <c r="G14" s="67"/>
      <c r="H14" s="67"/>
      <c r="I14" s="205"/>
      <c r="J14" s="206"/>
      <c r="L14" s="35"/>
      <c r="M14" s="38"/>
    </row>
    <row r="15" spans="1:15" ht="27" customHeight="1" x14ac:dyDescent="0.25">
      <c r="A15" s="137"/>
      <c r="B15" s="202"/>
      <c r="C15" s="202"/>
      <c r="D15" s="202"/>
      <c r="E15" s="203"/>
      <c r="F15" s="204"/>
      <c r="G15" s="66"/>
      <c r="H15" s="66"/>
      <c r="I15" s="205"/>
      <c r="J15" s="206"/>
    </row>
    <row r="16" spans="1:15" ht="27" customHeight="1" x14ac:dyDescent="0.25">
      <c r="A16" s="189"/>
      <c r="B16" s="202"/>
      <c r="C16" s="202"/>
      <c r="D16" s="202"/>
      <c r="E16" s="203"/>
      <c r="F16" s="204"/>
      <c r="G16" s="67"/>
      <c r="H16" s="67"/>
      <c r="I16" s="205"/>
      <c r="J16" s="206"/>
    </row>
    <row r="17" spans="1:10" ht="27" customHeight="1" x14ac:dyDescent="0.25">
      <c r="A17" s="137"/>
      <c r="B17" s="202"/>
      <c r="C17" s="202"/>
      <c r="D17" s="202"/>
      <c r="E17" s="203"/>
      <c r="F17" s="204"/>
      <c r="G17" s="66"/>
      <c r="H17" s="66"/>
      <c r="I17" s="205"/>
      <c r="J17" s="206"/>
    </row>
    <row r="18" spans="1:10" ht="27" customHeight="1" x14ac:dyDescent="0.25">
      <c r="A18" s="189"/>
      <c r="B18" s="202"/>
      <c r="C18" s="202"/>
      <c r="D18" s="202"/>
      <c r="E18" s="203"/>
      <c r="F18" s="204"/>
      <c r="G18" s="67"/>
      <c r="H18" s="67"/>
      <c r="I18" s="205"/>
      <c r="J18" s="206"/>
    </row>
    <row r="19" spans="1:10" ht="27" customHeight="1" x14ac:dyDescent="0.25">
      <c r="A19" s="137"/>
      <c r="B19" s="202"/>
      <c r="C19" s="202"/>
      <c r="D19" s="202"/>
      <c r="E19" s="203"/>
      <c r="F19" s="204"/>
      <c r="G19" s="66"/>
      <c r="H19" s="66"/>
      <c r="I19" s="205"/>
      <c r="J19" s="206"/>
    </row>
    <row r="20" spans="1:10" ht="27" customHeight="1" x14ac:dyDescent="0.25">
      <c r="A20" s="189"/>
      <c r="B20" s="202"/>
      <c r="C20" s="202"/>
      <c r="D20" s="202"/>
      <c r="E20" s="203"/>
      <c r="F20" s="204"/>
      <c r="G20" s="67"/>
      <c r="H20" s="67"/>
      <c r="I20" s="205"/>
      <c r="J20" s="206"/>
    </row>
    <row r="21" spans="1:10" ht="27" customHeight="1" x14ac:dyDescent="0.25">
      <c r="A21" s="137"/>
      <c r="B21" s="202"/>
      <c r="C21" s="202"/>
      <c r="D21" s="202"/>
      <c r="E21" s="203"/>
      <c r="F21" s="204"/>
      <c r="G21" s="66"/>
      <c r="H21" s="66"/>
      <c r="I21" s="205"/>
      <c r="J21" s="206"/>
    </row>
    <row r="22" spans="1:10" ht="27" customHeight="1" x14ac:dyDescent="0.25">
      <c r="A22" s="189"/>
      <c r="B22" s="202"/>
      <c r="C22" s="202"/>
      <c r="D22" s="202"/>
      <c r="E22" s="203"/>
      <c r="F22" s="204"/>
      <c r="G22" s="67"/>
      <c r="H22" s="67"/>
      <c r="I22" s="205"/>
      <c r="J22" s="206"/>
    </row>
    <row r="23" spans="1:10" ht="27" customHeight="1" x14ac:dyDescent="0.25">
      <c r="A23" s="137"/>
      <c r="B23" s="202"/>
      <c r="C23" s="202"/>
      <c r="D23" s="202"/>
      <c r="E23" s="203"/>
      <c r="F23" s="204"/>
      <c r="G23" s="66"/>
      <c r="H23" s="66"/>
      <c r="I23" s="205"/>
      <c r="J23" s="206"/>
    </row>
    <row r="24" spans="1:10" ht="24" customHeight="1" x14ac:dyDescent="0.25">
      <c r="A24" s="189"/>
      <c r="B24" s="202"/>
      <c r="C24" s="202"/>
      <c r="D24" s="202"/>
      <c r="E24" s="203"/>
      <c r="F24" s="204"/>
      <c r="G24" s="67"/>
      <c r="H24" s="67"/>
      <c r="I24" s="205"/>
      <c r="J24" s="206"/>
    </row>
    <row r="25" spans="1:10" ht="27" customHeight="1" x14ac:dyDescent="0.25">
      <c r="A25" s="137"/>
      <c r="B25" s="202"/>
      <c r="C25" s="202"/>
      <c r="D25" s="202"/>
      <c r="E25" s="203"/>
      <c r="F25" s="204"/>
      <c r="G25" s="66"/>
      <c r="H25" s="66"/>
      <c r="I25" s="205"/>
      <c r="J25" s="206"/>
    </row>
    <row r="26" spans="1:10" ht="27" customHeight="1" x14ac:dyDescent="0.25">
      <c r="A26" s="189"/>
      <c r="B26" s="212"/>
      <c r="C26" s="213"/>
      <c r="D26" s="214"/>
      <c r="E26" s="215"/>
      <c r="F26" s="216"/>
      <c r="G26" s="67"/>
      <c r="H26" s="67"/>
      <c r="I26" s="217"/>
      <c r="J26" s="211"/>
    </row>
    <row r="27" spans="1:10" ht="27" customHeight="1" x14ac:dyDescent="0.25">
      <c r="A27" s="137"/>
      <c r="B27" s="191"/>
      <c r="C27" s="194"/>
      <c r="D27" s="195"/>
      <c r="E27" s="197"/>
      <c r="F27" s="199"/>
      <c r="G27" s="66"/>
      <c r="H27" s="66"/>
      <c r="I27" s="201"/>
      <c r="J27" s="133"/>
    </row>
    <row r="28" spans="1:10" ht="27" customHeight="1" x14ac:dyDescent="0.25">
      <c r="A28" s="189"/>
      <c r="B28" s="190"/>
      <c r="C28" s="192"/>
      <c r="D28" s="193"/>
      <c r="E28" s="196"/>
      <c r="F28" s="198"/>
      <c r="G28" s="65"/>
      <c r="H28" s="65"/>
      <c r="I28" s="200"/>
      <c r="J28" s="133"/>
    </row>
    <row r="29" spans="1:10" ht="27" customHeight="1" x14ac:dyDescent="0.25">
      <c r="A29" s="137"/>
      <c r="B29" s="191"/>
      <c r="C29" s="194"/>
      <c r="D29" s="195"/>
      <c r="E29" s="197"/>
      <c r="F29" s="199"/>
      <c r="G29" s="66"/>
      <c r="H29" s="66"/>
      <c r="I29" s="201"/>
      <c r="J29" s="133"/>
    </row>
    <row r="30" spans="1:10" ht="27" customHeight="1" x14ac:dyDescent="0.25">
      <c r="A30" s="189"/>
      <c r="B30" s="190"/>
      <c r="C30" s="192"/>
      <c r="D30" s="193"/>
      <c r="E30" s="196"/>
      <c r="F30" s="198"/>
      <c r="G30" s="65"/>
      <c r="H30" s="65"/>
      <c r="I30" s="200"/>
      <c r="J30" s="133"/>
    </row>
    <row r="31" spans="1:10" ht="27" customHeight="1" x14ac:dyDescent="0.25">
      <c r="A31" s="137"/>
      <c r="B31" s="191"/>
      <c r="C31" s="194"/>
      <c r="D31" s="195"/>
      <c r="E31" s="197"/>
      <c r="F31" s="199"/>
      <c r="G31" s="66"/>
      <c r="H31" s="66"/>
      <c r="I31" s="201"/>
      <c r="J31" s="133"/>
    </row>
    <row r="32" spans="1:10" ht="27" customHeight="1" x14ac:dyDescent="0.25">
      <c r="A32" s="189"/>
      <c r="B32" s="190"/>
      <c r="C32" s="192"/>
      <c r="D32" s="193"/>
      <c r="E32" s="196"/>
      <c r="F32" s="198"/>
      <c r="G32" s="65"/>
      <c r="H32" s="65"/>
      <c r="I32" s="200"/>
      <c r="J32" s="133"/>
    </row>
    <row r="33" spans="1:10" ht="27" customHeight="1" x14ac:dyDescent="0.25">
      <c r="A33" s="137"/>
      <c r="B33" s="191"/>
      <c r="C33" s="194"/>
      <c r="D33" s="195"/>
      <c r="E33" s="197"/>
      <c r="F33" s="199"/>
      <c r="G33" s="66"/>
      <c r="H33" s="66"/>
      <c r="I33" s="201"/>
      <c r="J33" s="133"/>
    </row>
    <row r="34" spans="1:10" ht="27" customHeight="1" x14ac:dyDescent="0.25">
      <c r="A34" s="189"/>
      <c r="B34" s="190"/>
      <c r="C34" s="192"/>
      <c r="D34" s="193"/>
      <c r="E34" s="196"/>
      <c r="F34" s="198"/>
      <c r="G34" s="65"/>
      <c r="H34" s="65"/>
      <c r="I34" s="200"/>
      <c r="J34" s="133"/>
    </row>
    <row r="35" spans="1:10" ht="27" customHeight="1" x14ac:dyDescent="0.25">
      <c r="A35" s="137"/>
      <c r="B35" s="191"/>
      <c r="C35" s="194"/>
      <c r="D35" s="195"/>
      <c r="E35" s="197"/>
      <c r="F35" s="199"/>
      <c r="G35" s="66"/>
      <c r="H35" s="66"/>
      <c r="I35" s="201"/>
      <c r="J35" s="133"/>
    </row>
    <row r="36" spans="1:10" ht="27" customHeight="1" x14ac:dyDescent="0.25">
      <c r="A36" s="188"/>
      <c r="B36" s="190"/>
      <c r="C36" s="192"/>
      <c r="D36" s="193"/>
      <c r="E36" s="196"/>
      <c r="F36" s="198"/>
      <c r="G36" s="65"/>
      <c r="H36" s="65"/>
      <c r="I36" s="200"/>
      <c r="J36" s="133"/>
    </row>
    <row r="37" spans="1:10" ht="27" customHeight="1" x14ac:dyDescent="0.25">
      <c r="A37" s="189"/>
      <c r="B37" s="191"/>
      <c r="C37" s="194"/>
      <c r="D37" s="195"/>
      <c r="E37" s="197"/>
      <c r="F37" s="199"/>
      <c r="G37" s="66"/>
      <c r="H37" s="66"/>
      <c r="I37" s="201"/>
      <c r="J37" s="133"/>
    </row>
    <row r="38" spans="1:10" ht="27" customHeight="1" x14ac:dyDescent="0.25">
      <c r="A38" s="188"/>
      <c r="B38" s="190"/>
      <c r="C38" s="192"/>
      <c r="D38" s="193"/>
      <c r="E38" s="196"/>
      <c r="F38" s="198"/>
      <c r="G38" s="65"/>
      <c r="H38" s="65"/>
      <c r="I38" s="200"/>
      <c r="J38" s="133"/>
    </row>
    <row r="39" spans="1:10" ht="27" customHeight="1" x14ac:dyDescent="0.25">
      <c r="A39" s="189"/>
      <c r="B39" s="191"/>
      <c r="C39" s="194"/>
      <c r="D39" s="195"/>
      <c r="E39" s="197"/>
      <c r="F39" s="199"/>
      <c r="G39" s="66"/>
      <c r="H39" s="66"/>
      <c r="I39" s="201"/>
      <c r="J39" s="133"/>
    </row>
    <row r="40" spans="1:10" ht="27" customHeight="1" x14ac:dyDescent="0.25">
      <c r="A40" s="188"/>
      <c r="B40" s="190"/>
      <c r="C40" s="192"/>
      <c r="D40" s="193"/>
      <c r="E40" s="196"/>
      <c r="F40" s="198"/>
      <c r="G40" s="65"/>
      <c r="H40" s="65"/>
      <c r="I40" s="200"/>
      <c r="J40" s="133"/>
    </row>
    <row r="41" spans="1:10" ht="27" customHeight="1" x14ac:dyDescent="0.25">
      <c r="A41" s="189"/>
      <c r="B41" s="191"/>
      <c r="C41" s="194"/>
      <c r="D41" s="195"/>
      <c r="E41" s="197"/>
      <c r="F41" s="199"/>
      <c r="G41" s="66"/>
      <c r="H41" s="66"/>
      <c r="I41" s="201"/>
      <c r="J41" s="133"/>
    </row>
    <row r="42" spans="1:10" ht="27" customHeight="1" x14ac:dyDescent="0.25">
      <c r="A42" s="188"/>
      <c r="B42" s="190"/>
      <c r="C42" s="192"/>
      <c r="D42" s="193"/>
      <c r="E42" s="196"/>
      <c r="F42" s="198"/>
      <c r="G42" s="65"/>
      <c r="H42" s="65"/>
      <c r="I42" s="200"/>
      <c r="J42" s="133"/>
    </row>
    <row r="43" spans="1:10" ht="27" customHeight="1" x14ac:dyDescent="0.25">
      <c r="A43" s="189"/>
      <c r="B43" s="191"/>
      <c r="C43" s="194"/>
      <c r="D43" s="195"/>
      <c r="E43" s="197"/>
      <c r="F43" s="199"/>
      <c r="G43" s="66"/>
      <c r="H43" s="66"/>
      <c r="I43" s="201"/>
      <c r="J43" s="133"/>
    </row>
    <row r="44" spans="1:10" ht="27" customHeight="1" x14ac:dyDescent="0.25">
      <c r="A44" s="188"/>
      <c r="B44" s="190"/>
      <c r="C44" s="192"/>
      <c r="D44" s="193"/>
      <c r="E44" s="196"/>
      <c r="F44" s="198"/>
      <c r="G44" s="65"/>
      <c r="H44" s="65"/>
      <c r="I44" s="200"/>
      <c r="J44" s="133"/>
    </row>
    <row r="45" spans="1:10" ht="27" customHeight="1" x14ac:dyDescent="0.25">
      <c r="A45" s="189"/>
      <c r="B45" s="191"/>
      <c r="C45" s="194"/>
      <c r="D45" s="195"/>
      <c r="E45" s="197"/>
      <c r="F45" s="199"/>
      <c r="G45" s="66"/>
      <c r="H45" s="66"/>
      <c r="I45" s="201"/>
      <c r="J45" s="133"/>
    </row>
    <row r="46" spans="1:10" ht="27" customHeight="1" x14ac:dyDescent="0.25">
      <c r="A46" s="189"/>
      <c r="B46" s="190"/>
      <c r="C46" s="192"/>
      <c r="D46" s="193"/>
      <c r="E46" s="196"/>
      <c r="F46" s="198"/>
      <c r="G46" s="65"/>
      <c r="H46" s="65"/>
      <c r="I46" s="200"/>
      <c r="J46" s="133"/>
    </row>
    <row r="47" spans="1:10" ht="27" customHeight="1" x14ac:dyDescent="0.25">
      <c r="A47" s="137"/>
      <c r="B47" s="191"/>
      <c r="C47" s="194"/>
      <c r="D47" s="195"/>
      <c r="E47" s="197"/>
      <c r="F47" s="199"/>
      <c r="G47" s="66"/>
      <c r="H47" s="66"/>
      <c r="I47" s="201"/>
      <c r="J47" s="133"/>
    </row>
    <row r="48" spans="1:10" ht="27" customHeight="1" x14ac:dyDescent="0.25">
      <c r="A48" s="189"/>
      <c r="B48" s="190"/>
      <c r="C48" s="192"/>
      <c r="D48" s="193"/>
      <c r="E48" s="196"/>
      <c r="F48" s="198"/>
      <c r="G48" s="65"/>
      <c r="H48" s="65"/>
      <c r="I48" s="200"/>
      <c r="J48" s="133"/>
    </row>
    <row r="49" spans="1:10" ht="27" customHeight="1" x14ac:dyDescent="0.25">
      <c r="A49" s="137"/>
      <c r="B49" s="191"/>
      <c r="C49" s="194"/>
      <c r="D49" s="195"/>
      <c r="E49" s="197"/>
      <c r="F49" s="199"/>
      <c r="G49" s="66"/>
      <c r="H49" s="66"/>
      <c r="I49" s="201"/>
      <c r="J49" s="133"/>
    </row>
    <row r="50" spans="1:10" ht="27" customHeight="1" x14ac:dyDescent="0.25">
      <c r="A50" s="188"/>
      <c r="B50" s="190"/>
      <c r="C50" s="192"/>
      <c r="D50" s="193"/>
      <c r="E50" s="196"/>
      <c r="F50" s="198"/>
      <c r="G50" s="65"/>
      <c r="H50" s="65"/>
      <c r="I50" s="200"/>
      <c r="J50" s="133"/>
    </row>
    <row r="51" spans="1:10" ht="27" customHeight="1" x14ac:dyDescent="0.25">
      <c r="A51" s="189"/>
      <c r="B51" s="191"/>
      <c r="C51" s="194"/>
      <c r="D51" s="195"/>
      <c r="E51" s="197"/>
      <c r="F51" s="199"/>
      <c r="G51" s="66"/>
      <c r="H51" s="66"/>
      <c r="I51" s="201"/>
      <c r="J51" s="133"/>
    </row>
    <row r="52" spans="1:10" ht="27" customHeight="1" x14ac:dyDescent="0.25">
      <c r="A52" s="210"/>
      <c r="B52" s="202"/>
      <c r="C52" s="202"/>
      <c r="D52" s="202"/>
      <c r="E52" s="203"/>
      <c r="F52" s="204"/>
      <c r="G52" s="65"/>
      <c r="H52" s="65"/>
      <c r="I52" s="205"/>
      <c r="J52" s="206"/>
    </row>
    <row r="53" spans="1:10" ht="27" customHeight="1" x14ac:dyDescent="0.25">
      <c r="A53" s="210"/>
      <c r="B53" s="202"/>
      <c r="C53" s="202"/>
      <c r="D53" s="202"/>
      <c r="E53" s="203"/>
      <c r="F53" s="204"/>
      <c r="G53" s="66"/>
      <c r="H53" s="66"/>
      <c r="I53" s="205"/>
      <c r="J53" s="206"/>
    </row>
    <row r="54" spans="1:10" ht="27" customHeight="1" x14ac:dyDescent="0.25">
      <c r="A54" s="182"/>
      <c r="B54" s="183"/>
      <c r="C54" s="183"/>
      <c r="D54" s="183"/>
      <c r="E54" s="184"/>
      <c r="F54" s="185"/>
      <c r="G54" s="65"/>
      <c r="H54" s="65"/>
      <c r="I54" s="186"/>
      <c r="J54" s="187"/>
    </row>
    <row r="55" spans="1:10" ht="27" customHeight="1" x14ac:dyDescent="0.25">
      <c r="A55" s="182"/>
      <c r="B55" s="183"/>
      <c r="C55" s="183"/>
      <c r="D55" s="183"/>
      <c r="E55" s="184"/>
      <c r="F55" s="185"/>
      <c r="G55" s="66"/>
      <c r="H55" s="66"/>
      <c r="I55" s="186"/>
      <c r="J55" s="187"/>
    </row>
  </sheetData>
  <mergeCells count="181">
    <mergeCell ref="J54:J55"/>
    <mergeCell ref="A54:A55"/>
    <mergeCell ref="B54:B55"/>
    <mergeCell ref="C54:D55"/>
    <mergeCell ref="E54:E55"/>
    <mergeCell ref="F54:F55"/>
    <mergeCell ref="I54:I55"/>
    <mergeCell ref="J50:J51"/>
    <mergeCell ref="A52:A53"/>
    <mergeCell ref="B52:B53"/>
    <mergeCell ref="C52:D53"/>
    <mergeCell ref="E52:E53"/>
    <mergeCell ref="F52:F53"/>
    <mergeCell ref="I52:I53"/>
    <mergeCell ref="J52:J53"/>
    <mergeCell ref="A50:A51"/>
    <mergeCell ref="B50:B51"/>
    <mergeCell ref="C50:D51"/>
    <mergeCell ref="E50:E51"/>
    <mergeCell ref="F50:F51"/>
    <mergeCell ref="I50:I51"/>
    <mergeCell ref="J46:J47"/>
    <mergeCell ref="A48:A49"/>
    <mergeCell ref="B48:B49"/>
    <mergeCell ref="C48:D49"/>
    <mergeCell ref="E48:E49"/>
    <mergeCell ref="F48:F49"/>
    <mergeCell ref="I48:I49"/>
    <mergeCell ref="J48:J49"/>
    <mergeCell ref="A46:A47"/>
    <mergeCell ref="B46:B47"/>
    <mergeCell ref="C46:D47"/>
    <mergeCell ref="E46:E47"/>
    <mergeCell ref="F46:F47"/>
    <mergeCell ref="I46:I47"/>
    <mergeCell ref="J42:J43"/>
    <mergeCell ref="A44:A45"/>
    <mergeCell ref="B44:B45"/>
    <mergeCell ref="C44:D45"/>
    <mergeCell ref="E44:E45"/>
    <mergeCell ref="F44:F45"/>
    <mergeCell ref="I44:I45"/>
    <mergeCell ref="J44:J45"/>
    <mergeCell ref="A42:A43"/>
    <mergeCell ref="B42:B43"/>
    <mergeCell ref="C42:D43"/>
    <mergeCell ref="E42:E43"/>
    <mergeCell ref="F42:F43"/>
    <mergeCell ref="I42:I43"/>
    <mergeCell ref="J38:J39"/>
    <mergeCell ref="A40:A41"/>
    <mergeCell ref="B40:B41"/>
    <mergeCell ref="C40:D41"/>
    <mergeCell ref="E40:E41"/>
    <mergeCell ref="F40:F41"/>
    <mergeCell ref="I40:I41"/>
    <mergeCell ref="J40:J41"/>
    <mergeCell ref="A38:A39"/>
    <mergeCell ref="B38:B39"/>
    <mergeCell ref="C38:D39"/>
    <mergeCell ref="E38:E39"/>
    <mergeCell ref="F38:F39"/>
    <mergeCell ref="I38:I39"/>
    <mergeCell ref="J34:J35"/>
    <mergeCell ref="A36:A37"/>
    <mergeCell ref="B36:B37"/>
    <mergeCell ref="C36:D37"/>
    <mergeCell ref="E36:E37"/>
    <mergeCell ref="F36:F37"/>
    <mergeCell ref="I36:I37"/>
    <mergeCell ref="J36:J37"/>
    <mergeCell ref="A34:A35"/>
    <mergeCell ref="B34:B35"/>
    <mergeCell ref="C34:D35"/>
    <mergeCell ref="E34:E35"/>
    <mergeCell ref="F34:F35"/>
    <mergeCell ref="I34:I35"/>
    <mergeCell ref="J30:J31"/>
    <mergeCell ref="A32:A33"/>
    <mergeCell ref="B32:B33"/>
    <mergeCell ref="C32:D33"/>
    <mergeCell ref="E32:E33"/>
    <mergeCell ref="F32:F33"/>
    <mergeCell ref="I32:I33"/>
    <mergeCell ref="J32:J33"/>
    <mergeCell ref="A30:A31"/>
    <mergeCell ref="B30:B31"/>
    <mergeCell ref="C30:D31"/>
    <mergeCell ref="E30:E31"/>
    <mergeCell ref="F30:F31"/>
    <mergeCell ref="I30:I31"/>
    <mergeCell ref="J26:J27"/>
    <mergeCell ref="A28:A29"/>
    <mergeCell ref="B28:B29"/>
    <mergeCell ref="C28:D29"/>
    <mergeCell ref="E28:E29"/>
    <mergeCell ref="F28:F29"/>
    <mergeCell ref="I28:I29"/>
    <mergeCell ref="J28:J29"/>
    <mergeCell ref="A26:A27"/>
    <mergeCell ref="B26:B27"/>
    <mergeCell ref="C26:D27"/>
    <mergeCell ref="E26:E27"/>
    <mergeCell ref="F26:F27"/>
    <mergeCell ref="I26:I27"/>
    <mergeCell ref="J22:J23"/>
    <mergeCell ref="A24:A25"/>
    <mergeCell ref="B24:B25"/>
    <mergeCell ref="C24:D25"/>
    <mergeCell ref="E24:E25"/>
    <mergeCell ref="F24:F25"/>
    <mergeCell ref="I24:I25"/>
    <mergeCell ref="J24:J25"/>
    <mergeCell ref="A22:A23"/>
    <mergeCell ref="B22:B23"/>
    <mergeCell ref="C22:D23"/>
    <mergeCell ref="E22:E23"/>
    <mergeCell ref="F22:F23"/>
    <mergeCell ref="I22:I23"/>
    <mergeCell ref="J18:J19"/>
    <mergeCell ref="A20:A21"/>
    <mergeCell ref="B20:B21"/>
    <mergeCell ref="C20:D21"/>
    <mergeCell ref="E20:E21"/>
    <mergeCell ref="F20:F21"/>
    <mergeCell ref="I20:I21"/>
    <mergeCell ref="J20:J21"/>
    <mergeCell ref="A18:A19"/>
    <mergeCell ref="B18:B19"/>
    <mergeCell ref="C18:D19"/>
    <mergeCell ref="E18:E19"/>
    <mergeCell ref="F18:F19"/>
    <mergeCell ref="I18:I19"/>
    <mergeCell ref="J14:J15"/>
    <mergeCell ref="A16:A17"/>
    <mergeCell ref="B16:B17"/>
    <mergeCell ref="C16:D17"/>
    <mergeCell ref="E16:E17"/>
    <mergeCell ref="F16:F17"/>
    <mergeCell ref="I16:I17"/>
    <mergeCell ref="J16:J17"/>
    <mergeCell ref="A14:A15"/>
    <mergeCell ref="B14:B15"/>
    <mergeCell ref="C14:D15"/>
    <mergeCell ref="E14:E15"/>
    <mergeCell ref="F14:F15"/>
    <mergeCell ref="I14:I15"/>
    <mergeCell ref="I10:I11"/>
    <mergeCell ref="J10:J11"/>
    <mergeCell ref="A12:A13"/>
    <mergeCell ref="B12:B13"/>
    <mergeCell ref="C12:D13"/>
    <mergeCell ref="E12:E13"/>
    <mergeCell ref="F12:F13"/>
    <mergeCell ref="I12:I13"/>
    <mergeCell ref="J12:J13"/>
    <mergeCell ref="A10:A11"/>
    <mergeCell ref="B10:B11"/>
    <mergeCell ref="C10:D11"/>
    <mergeCell ref="E10:E11"/>
    <mergeCell ref="F10:F11"/>
    <mergeCell ref="G10:G11"/>
    <mergeCell ref="A1:J3"/>
    <mergeCell ref="A4:B4"/>
    <mergeCell ref="C4:J4"/>
    <mergeCell ref="C5:D5"/>
    <mergeCell ref="A6:A9"/>
    <mergeCell ref="B6:B9"/>
    <mergeCell ref="C6:D7"/>
    <mergeCell ref="E6:E7"/>
    <mergeCell ref="F6:F7"/>
    <mergeCell ref="G6:G7"/>
    <mergeCell ref="H6:H7"/>
    <mergeCell ref="I6:I7"/>
    <mergeCell ref="J6:J9"/>
    <mergeCell ref="C8:D9"/>
    <mergeCell ref="E8:E9"/>
    <mergeCell ref="F8:F9"/>
    <mergeCell ref="G8:G9"/>
    <mergeCell ref="H8:H9"/>
    <mergeCell ref="I8:I9"/>
  </mergeCells>
  <printOptions horizontalCentered="1" verticalCentered="1"/>
  <pageMargins left="0" right="0" top="0" bottom="0" header="0" footer="0"/>
  <pageSetup paperSize="9" scale="52" orientation="portrait" r:id="rId1"/>
  <colBreaks count="1" manualBreakCount="1">
    <brk id="10" max="54" man="1"/>
  </col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66FF33"/>
  </sheetPr>
  <dimension ref="A1:O55"/>
  <sheetViews>
    <sheetView view="pageBreakPreview" zoomScale="70" zoomScaleSheetLayoutView="70" workbookViewId="0">
      <selection activeCell="B30" sqref="B30:B31"/>
    </sheetView>
  </sheetViews>
  <sheetFormatPr defaultColWidth="9.140625" defaultRowHeight="15" x14ac:dyDescent="0.25"/>
  <cols>
    <col min="1" max="1" width="9.140625" style="1"/>
    <col min="2" max="2" width="23.5703125" style="1" customWidth="1"/>
    <col min="3" max="3" width="30" style="3" customWidth="1"/>
    <col min="4" max="4" width="20.140625" style="2" customWidth="1"/>
    <col min="5" max="6" width="19.85546875" style="1" customWidth="1"/>
    <col min="7" max="7" width="13.140625" style="1" customWidth="1"/>
    <col min="8" max="8" width="13.42578125" style="1" customWidth="1"/>
    <col min="9" max="9" width="20.28515625" style="1" customWidth="1"/>
    <col min="10" max="10" width="24.28515625" style="1" customWidth="1"/>
    <col min="11" max="11" width="12.7109375" style="1" customWidth="1"/>
    <col min="12" max="12" width="9.140625" style="1"/>
    <col min="13" max="13" width="24.7109375" style="1" customWidth="1"/>
    <col min="14" max="16384" width="9.140625" style="1"/>
  </cols>
  <sheetData>
    <row r="1" spans="1:15" ht="35.25" customHeight="1" x14ac:dyDescent="0.25">
      <c r="A1" s="155" t="s">
        <v>51</v>
      </c>
      <c r="B1" s="156"/>
      <c r="C1" s="156"/>
      <c r="D1" s="156"/>
      <c r="E1" s="156"/>
      <c r="F1" s="156"/>
      <c r="G1" s="156"/>
      <c r="H1" s="156"/>
      <c r="I1" s="156"/>
      <c r="J1" s="157"/>
    </row>
    <row r="2" spans="1:15" ht="21" customHeight="1" x14ac:dyDescent="0.25">
      <c r="A2" s="158"/>
      <c r="B2" s="159"/>
      <c r="C2" s="159"/>
      <c r="D2" s="159"/>
      <c r="E2" s="159"/>
      <c r="F2" s="159"/>
      <c r="G2" s="159"/>
      <c r="H2" s="159"/>
      <c r="I2" s="159"/>
      <c r="J2" s="160"/>
    </row>
    <row r="3" spans="1:15" ht="21" customHeight="1" x14ac:dyDescent="0.25">
      <c r="A3" s="161"/>
      <c r="B3" s="162"/>
      <c r="C3" s="162"/>
      <c r="D3" s="162"/>
      <c r="E3" s="162"/>
      <c r="F3" s="162"/>
      <c r="G3" s="162"/>
      <c r="H3" s="162"/>
      <c r="I3" s="162"/>
      <c r="J3" s="163"/>
    </row>
    <row r="4" spans="1:15" s="4" customFormat="1" ht="37.5" customHeight="1" thickBot="1" x14ac:dyDescent="0.35">
      <c r="A4" s="164" t="s">
        <v>31</v>
      </c>
      <c r="B4" s="165"/>
      <c r="C4" s="179" t="s">
        <v>27</v>
      </c>
      <c r="D4" s="180"/>
      <c r="E4" s="180"/>
      <c r="F4" s="180"/>
      <c r="G4" s="180"/>
      <c r="H4" s="180"/>
      <c r="I4" s="180"/>
      <c r="J4" s="181"/>
    </row>
    <row r="5" spans="1:15" ht="96" customHeight="1" thickBot="1" x14ac:dyDescent="0.35">
      <c r="A5" s="59" t="s">
        <v>0</v>
      </c>
      <c r="B5" s="10" t="s">
        <v>32</v>
      </c>
      <c r="C5" s="166" t="s">
        <v>26</v>
      </c>
      <c r="D5" s="167"/>
      <c r="E5" s="11" t="s">
        <v>33</v>
      </c>
      <c r="F5" s="10" t="s">
        <v>34</v>
      </c>
      <c r="G5" s="11" t="s">
        <v>35</v>
      </c>
      <c r="H5" s="60" t="s">
        <v>25</v>
      </c>
      <c r="I5" s="11" t="s">
        <v>36</v>
      </c>
      <c r="J5" s="42" t="s">
        <v>24</v>
      </c>
    </row>
    <row r="6" spans="1:15" ht="27" customHeight="1" x14ac:dyDescent="0.25">
      <c r="A6" s="210">
        <v>1</v>
      </c>
      <c r="B6" s="139" t="s">
        <v>52</v>
      </c>
      <c r="C6" s="150" t="s">
        <v>57</v>
      </c>
      <c r="D6" s="151"/>
      <c r="E6" s="154">
        <v>20</v>
      </c>
      <c r="F6" s="130">
        <v>0</v>
      </c>
      <c r="G6" s="131">
        <v>20</v>
      </c>
      <c r="H6" s="131">
        <v>20</v>
      </c>
      <c r="I6" s="149">
        <v>0</v>
      </c>
      <c r="J6" s="132"/>
    </row>
    <row r="7" spans="1:15" ht="27" customHeight="1" x14ac:dyDescent="0.25">
      <c r="A7" s="210"/>
      <c r="B7" s="140"/>
      <c r="C7" s="171"/>
      <c r="D7" s="172"/>
      <c r="E7" s="131"/>
      <c r="F7" s="131"/>
      <c r="G7" s="131"/>
      <c r="H7" s="131"/>
      <c r="I7" s="149"/>
      <c r="J7" s="133"/>
    </row>
    <row r="8" spans="1:15" ht="27" customHeight="1" x14ac:dyDescent="0.25">
      <c r="A8" s="210"/>
      <c r="B8" s="140"/>
      <c r="C8" s="142"/>
      <c r="D8" s="168"/>
      <c r="E8" s="146"/>
      <c r="F8" s="131"/>
      <c r="G8" s="131"/>
      <c r="H8" s="131"/>
      <c r="I8" s="131"/>
      <c r="J8" s="133"/>
    </row>
    <row r="9" spans="1:15" ht="27" customHeight="1" thickBot="1" x14ac:dyDescent="0.3">
      <c r="A9" s="210"/>
      <c r="B9" s="140"/>
      <c r="C9" s="171"/>
      <c r="D9" s="172"/>
      <c r="E9" s="220"/>
      <c r="F9" s="221"/>
      <c r="G9" s="131"/>
      <c r="H9" s="131"/>
      <c r="I9" s="131"/>
      <c r="J9" s="219"/>
    </row>
    <row r="10" spans="1:15" s="36" customFormat="1" ht="27" customHeight="1" x14ac:dyDescent="0.25">
      <c r="A10" s="189"/>
      <c r="B10" s="202"/>
      <c r="C10" s="202"/>
      <c r="D10" s="202"/>
      <c r="E10" s="203"/>
      <c r="F10" s="204"/>
      <c r="G10" s="218"/>
      <c r="H10" s="58"/>
      <c r="I10" s="201"/>
      <c r="J10" s="206"/>
      <c r="L10" s="1"/>
      <c r="M10" s="1"/>
      <c r="O10" s="37"/>
    </row>
    <row r="11" spans="1:15" s="35" customFormat="1" ht="27" customHeight="1" x14ac:dyDescent="0.25">
      <c r="A11" s="137"/>
      <c r="B11" s="202"/>
      <c r="C11" s="202"/>
      <c r="D11" s="202"/>
      <c r="E11" s="203"/>
      <c r="F11" s="204"/>
      <c r="G11" s="131"/>
      <c r="H11" s="57"/>
      <c r="I11" s="205"/>
      <c r="J11" s="206"/>
      <c r="L11" s="1"/>
      <c r="M11" s="1"/>
    </row>
    <row r="12" spans="1:15" s="35" customFormat="1" ht="27" customHeight="1" thickBot="1" x14ac:dyDescent="0.3">
      <c r="A12" s="189"/>
      <c r="B12" s="202"/>
      <c r="C12" s="202"/>
      <c r="D12" s="202"/>
      <c r="E12" s="203"/>
      <c r="F12" s="204"/>
      <c r="G12" s="58"/>
      <c r="H12" s="58"/>
      <c r="I12" s="205"/>
      <c r="J12" s="206"/>
      <c r="L12" s="1"/>
      <c r="M12" s="1"/>
    </row>
    <row r="13" spans="1:15" s="40" customFormat="1" ht="31.5" customHeight="1" thickBot="1" x14ac:dyDescent="0.3">
      <c r="A13" s="137"/>
      <c r="B13" s="202"/>
      <c r="C13" s="202"/>
      <c r="D13" s="202"/>
      <c r="E13" s="203"/>
      <c r="F13" s="204"/>
      <c r="G13" s="57"/>
      <c r="H13" s="57"/>
      <c r="I13" s="205"/>
      <c r="J13" s="206"/>
      <c r="K13" s="39"/>
      <c r="L13" s="36"/>
      <c r="M13" s="36"/>
    </row>
    <row r="14" spans="1:15" ht="27" customHeight="1" x14ac:dyDescent="0.25">
      <c r="A14" s="189"/>
      <c r="B14" s="202"/>
      <c r="C14" s="202"/>
      <c r="D14" s="202"/>
      <c r="E14" s="203"/>
      <c r="F14" s="204"/>
      <c r="G14" s="58"/>
      <c r="H14" s="58"/>
      <c r="I14" s="205"/>
      <c r="J14" s="206"/>
      <c r="L14" s="35"/>
      <c r="M14" s="38"/>
    </row>
    <row r="15" spans="1:15" ht="27" customHeight="1" x14ac:dyDescent="0.25">
      <c r="A15" s="137"/>
      <c r="B15" s="202"/>
      <c r="C15" s="202"/>
      <c r="D15" s="202"/>
      <c r="E15" s="203"/>
      <c r="F15" s="204"/>
      <c r="G15" s="57"/>
      <c r="H15" s="57"/>
      <c r="I15" s="205"/>
      <c r="J15" s="206"/>
    </row>
    <row r="16" spans="1:15" ht="27" customHeight="1" x14ac:dyDescent="0.25">
      <c r="A16" s="189"/>
      <c r="B16" s="202"/>
      <c r="C16" s="202"/>
      <c r="D16" s="202"/>
      <c r="E16" s="203"/>
      <c r="F16" s="204"/>
      <c r="G16" s="58"/>
      <c r="H16" s="58"/>
      <c r="I16" s="205"/>
      <c r="J16" s="206"/>
    </row>
    <row r="17" spans="1:10" ht="27" customHeight="1" x14ac:dyDescent="0.25">
      <c r="A17" s="137"/>
      <c r="B17" s="202"/>
      <c r="C17" s="202"/>
      <c r="D17" s="202"/>
      <c r="E17" s="203"/>
      <c r="F17" s="204"/>
      <c r="G17" s="57"/>
      <c r="H17" s="57"/>
      <c r="I17" s="205"/>
      <c r="J17" s="206"/>
    </row>
    <row r="18" spans="1:10" ht="27" customHeight="1" x14ac:dyDescent="0.25">
      <c r="A18" s="189"/>
      <c r="B18" s="202"/>
      <c r="C18" s="202"/>
      <c r="D18" s="202"/>
      <c r="E18" s="203"/>
      <c r="F18" s="204"/>
      <c r="G18" s="58"/>
      <c r="H18" s="58"/>
      <c r="I18" s="205"/>
      <c r="J18" s="206"/>
    </row>
    <row r="19" spans="1:10" ht="27" customHeight="1" x14ac:dyDescent="0.25">
      <c r="A19" s="137"/>
      <c r="B19" s="202"/>
      <c r="C19" s="202"/>
      <c r="D19" s="202"/>
      <c r="E19" s="203"/>
      <c r="F19" s="204"/>
      <c r="G19" s="57"/>
      <c r="H19" s="57"/>
      <c r="I19" s="205"/>
      <c r="J19" s="206"/>
    </row>
    <row r="20" spans="1:10" ht="27" customHeight="1" x14ac:dyDescent="0.25">
      <c r="A20" s="189"/>
      <c r="B20" s="202"/>
      <c r="C20" s="202"/>
      <c r="D20" s="202"/>
      <c r="E20" s="203"/>
      <c r="F20" s="204"/>
      <c r="G20" s="58"/>
      <c r="H20" s="58"/>
      <c r="I20" s="205"/>
      <c r="J20" s="206"/>
    </row>
    <row r="21" spans="1:10" ht="27" customHeight="1" x14ac:dyDescent="0.25">
      <c r="A21" s="137"/>
      <c r="B21" s="202"/>
      <c r="C21" s="202"/>
      <c r="D21" s="202"/>
      <c r="E21" s="203"/>
      <c r="F21" s="204"/>
      <c r="G21" s="57"/>
      <c r="H21" s="57"/>
      <c r="I21" s="205"/>
      <c r="J21" s="206"/>
    </row>
    <row r="22" spans="1:10" ht="27" customHeight="1" x14ac:dyDescent="0.25">
      <c r="A22" s="189"/>
      <c r="B22" s="202"/>
      <c r="C22" s="202"/>
      <c r="D22" s="202"/>
      <c r="E22" s="203"/>
      <c r="F22" s="204"/>
      <c r="G22" s="58"/>
      <c r="H22" s="58"/>
      <c r="I22" s="205"/>
      <c r="J22" s="206"/>
    </row>
    <row r="23" spans="1:10" ht="27" customHeight="1" x14ac:dyDescent="0.25">
      <c r="A23" s="137"/>
      <c r="B23" s="202"/>
      <c r="C23" s="202"/>
      <c r="D23" s="202"/>
      <c r="E23" s="203"/>
      <c r="F23" s="204"/>
      <c r="G23" s="57"/>
      <c r="H23" s="57"/>
      <c r="I23" s="205"/>
      <c r="J23" s="206"/>
    </row>
    <row r="24" spans="1:10" ht="24" customHeight="1" x14ac:dyDescent="0.25">
      <c r="A24" s="189"/>
      <c r="B24" s="202"/>
      <c r="C24" s="202"/>
      <c r="D24" s="202"/>
      <c r="E24" s="203"/>
      <c r="F24" s="204"/>
      <c r="G24" s="58"/>
      <c r="H24" s="58"/>
      <c r="I24" s="205"/>
      <c r="J24" s="206"/>
    </row>
    <row r="25" spans="1:10" ht="27" customHeight="1" x14ac:dyDescent="0.25">
      <c r="A25" s="137"/>
      <c r="B25" s="202"/>
      <c r="C25" s="202"/>
      <c r="D25" s="202"/>
      <c r="E25" s="203"/>
      <c r="F25" s="204"/>
      <c r="G25" s="57"/>
      <c r="H25" s="57"/>
      <c r="I25" s="205"/>
      <c r="J25" s="206"/>
    </row>
    <row r="26" spans="1:10" ht="27" customHeight="1" x14ac:dyDescent="0.25">
      <c r="A26" s="189"/>
      <c r="B26" s="212"/>
      <c r="C26" s="213"/>
      <c r="D26" s="214"/>
      <c r="E26" s="215"/>
      <c r="F26" s="216"/>
      <c r="G26" s="58"/>
      <c r="H26" s="58"/>
      <c r="I26" s="217"/>
      <c r="J26" s="211"/>
    </row>
    <row r="27" spans="1:10" ht="27" customHeight="1" x14ac:dyDescent="0.25">
      <c r="A27" s="137"/>
      <c r="B27" s="191"/>
      <c r="C27" s="194"/>
      <c r="D27" s="195"/>
      <c r="E27" s="197"/>
      <c r="F27" s="199"/>
      <c r="G27" s="57"/>
      <c r="H27" s="57"/>
      <c r="I27" s="201"/>
      <c r="J27" s="133"/>
    </row>
    <row r="28" spans="1:10" ht="27" customHeight="1" x14ac:dyDescent="0.25">
      <c r="A28" s="189"/>
      <c r="B28" s="190"/>
      <c r="C28" s="192"/>
      <c r="D28" s="193"/>
      <c r="E28" s="196"/>
      <c r="F28" s="198"/>
      <c r="G28" s="56"/>
      <c r="H28" s="56"/>
      <c r="I28" s="200"/>
      <c r="J28" s="133"/>
    </row>
    <row r="29" spans="1:10" ht="27" customHeight="1" x14ac:dyDescent="0.25">
      <c r="A29" s="137"/>
      <c r="B29" s="191"/>
      <c r="C29" s="194"/>
      <c r="D29" s="195"/>
      <c r="E29" s="197"/>
      <c r="F29" s="199"/>
      <c r="G29" s="57"/>
      <c r="H29" s="57"/>
      <c r="I29" s="201"/>
      <c r="J29" s="133"/>
    </row>
    <row r="30" spans="1:10" ht="27" customHeight="1" x14ac:dyDescent="0.25">
      <c r="A30" s="189"/>
      <c r="B30" s="190"/>
      <c r="C30" s="192"/>
      <c r="D30" s="193"/>
      <c r="E30" s="196"/>
      <c r="F30" s="198"/>
      <c r="G30" s="56"/>
      <c r="H30" s="56"/>
      <c r="I30" s="200"/>
      <c r="J30" s="133"/>
    </row>
    <row r="31" spans="1:10" ht="27" customHeight="1" x14ac:dyDescent="0.25">
      <c r="A31" s="137"/>
      <c r="B31" s="191"/>
      <c r="C31" s="194"/>
      <c r="D31" s="195"/>
      <c r="E31" s="197"/>
      <c r="F31" s="199"/>
      <c r="G31" s="57"/>
      <c r="H31" s="57"/>
      <c r="I31" s="201"/>
      <c r="J31" s="133"/>
    </row>
    <row r="32" spans="1:10" ht="27" customHeight="1" x14ac:dyDescent="0.25">
      <c r="A32" s="189"/>
      <c r="B32" s="190"/>
      <c r="C32" s="192"/>
      <c r="D32" s="193"/>
      <c r="E32" s="196"/>
      <c r="F32" s="198"/>
      <c r="G32" s="56"/>
      <c r="H32" s="56"/>
      <c r="I32" s="200"/>
      <c r="J32" s="133"/>
    </row>
    <row r="33" spans="1:10" ht="27" customHeight="1" x14ac:dyDescent="0.25">
      <c r="A33" s="137"/>
      <c r="B33" s="191"/>
      <c r="C33" s="194"/>
      <c r="D33" s="195"/>
      <c r="E33" s="197"/>
      <c r="F33" s="199"/>
      <c r="G33" s="57"/>
      <c r="H33" s="57"/>
      <c r="I33" s="201"/>
      <c r="J33" s="133"/>
    </row>
    <row r="34" spans="1:10" ht="27" customHeight="1" x14ac:dyDescent="0.25">
      <c r="A34" s="189"/>
      <c r="B34" s="190"/>
      <c r="C34" s="192"/>
      <c r="D34" s="193"/>
      <c r="E34" s="196"/>
      <c r="F34" s="198"/>
      <c r="G34" s="56"/>
      <c r="H34" s="56"/>
      <c r="I34" s="200"/>
      <c r="J34" s="133"/>
    </row>
    <row r="35" spans="1:10" ht="27" customHeight="1" x14ac:dyDescent="0.25">
      <c r="A35" s="137"/>
      <c r="B35" s="191"/>
      <c r="C35" s="194"/>
      <c r="D35" s="195"/>
      <c r="E35" s="197"/>
      <c r="F35" s="199"/>
      <c r="G35" s="57"/>
      <c r="H35" s="57"/>
      <c r="I35" s="201"/>
      <c r="J35" s="133"/>
    </row>
    <row r="36" spans="1:10" ht="27" customHeight="1" x14ac:dyDescent="0.25">
      <c r="A36" s="188"/>
      <c r="B36" s="190"/>
      <c r="C36" s="192"/>
      <c r="D36" s="193"/>
      <c r="E36" s="196"/>
      <c r="F36" s="198"/>
      <c r="G36" s="56"/>
      <c r="H36" s="56"/>
      <c r="I36" s="200"/>
      <c r="J36" s="133"/>
    </row>
    <row r="37" spans="1:10" ht="27" customHeight="1" x14ac:dyDescent="0.25">
      <c r="A37" s="189"/>
      <c r="B37" s="191"/>
      <c r="C37" s="194"/>
      <c r="D37" s="195"/>
      <c r="E37" s="197"/>
      <c r="F37" s="199"/>
      <c r="G37" s="57"/>
      <c r="H37" s="57"/>
      <c r="I37" s="201"/>
      <c r="J37" s="133"/>
    </row>
    <row r="38" spans="1:10" ht="27" customHeight="1" x14ac:dyDescent="0.25">
      <c r="A38" s="188"/>
      <c r="B38" s="190"/>
      <c r="C38" s="192"/>
      <c r="D38" s="193"/>
      <c r="E38" s="196"/>
      <c r="F38" s="198"/>
      <c r="G38" s="56"/>
      <c r="H38" s="56"/>
      <c r="I38" s="200"/>
      <c r="J38" s="133"/>
    </row>
    <row r="39" spans="1:10" ht="27" customHeight="1" x14ac:dyDescent="0.25">
      <c r="A39" s="189"/>
      <c r="B39" s="191"/>
      <c r="C39" s="194"/>
      <c r="D39" s="195"/>
      <c r="E39" s="197"/>
      <c r="F39" s="199"/>
      <c r="G39" s="57"/>
      <c r="H39" s="57"/>
      <c r="I39" s="201"/>
      <c r="J39" s="133"/>
    </row>
    <row r="40" spans="1:10" ht="27" customHeight="1" x14ac:dyDescent="0.25">
      <c r="A40" s="188"/>
      <c r="B40" s="190"/>
      <c r="C40" s="192"/>
      <c r="D40" s="193"/>
      <c r="E40" s="196"/>
      <c r="F40" s="198"/>
      <c r="G40" s="56"/>
      <c r="H40" s="56"/>
      <c r="I40" s="200"/>
      <c r="J40" s="133"/>
    </row>
    <row r="41" spans="1:10" ht="27" customHeight="1" x14ac:dyDescent="0.25">
      <c r="A41" s="189"/>
      <c r="B41" s="191"/>
      <c r="C41" s="194"/>
      <c r="D41" s="195"/>
      <c r="E41" s="197"/>
      <c r="F41" s="199"/>
      <c r="G41" s="57"/>
      <c r="H41" s="57"/>
      <c r="I41" s="201"/>
      <c r="J41" s="133"/>
    </row>
    <row r="42" spans="1:10" ht="27" customHeight="1" x14ac:dyDescent="0.25">
      <c r="A42" s="188"/>
      <c r="B42" s="190"/>
      <c r="C42" s="192"/>
      <c r="D42" s="193"/>
      <c r="E42" s="196"/>
      <c r="F42" s="198"/>
      <c r="G42" s="56"/>
      <c r="H42" s="56"/>
      <c r="I42" s="200"/>
      <c r="J42" s="133"/>
    </row>
    <row r="43" spans="1:10" ht="27" customHeight="1" x14ac:dyDescent="0.25">
      <c r="A43" s="189"/>
      <c r="B43" s="191"/>
      <c r="C43" s="194"/>
      <c r="D43" s="195"/>
      <c r="E43" s="197"/>
      <c r="F43" s="199"/>
      <c r="G43" s="57"/>
      <c r="H43" s="57"/>
      <c r="I43" s="201"/>
      <c r="J43" s="133"/>
    </row>
    <row r="44" spans="1:10" ht="27" customHeight="1" x14ac:dyDescent="0.25">
      <c r="A44" s="188"/>
      <c r="B44" s="190"/>
      <c r="C44" s="192"/>
      <c r="D44" s="193"/>
      <c r="E44" s="196"/>
      <c r="F44" s="198"/>
      <c r="G44" s="56"/>
      <c r="H44" s="56"/>
      <c r="I44" s="200"/>
      <c r="J44" s="133"/>
    </row>
    <row r="45" spans="1:10" ht="27" customHeight="1" x14ac:dyDescent="0.25">
      <c r="A45" s="189"/>
      <c r="B45" s="191"/>
      <c r="C45" s="194"/>
      <c r="D45" s="195"/>
      <c r="E45" s="197"/>
      <c r="F45" s="199"/>
      <c r="G45" s="57"/>
      <c r="H45" s="57"/>
      <c r="I45" s="201"/>
      <c r="J45" s="133"/>
    </row>
    <row r="46" spans="1:10" ht="27" customHeight="1" x14ac:dyDescent="0.25">
      <c r="A46" s="189"/>
      <c r="B46" s="190"/>
      <c r="C46" s="192"/>
      <c r="D46" s="193"/>
      <c r="E46" s="196"/>
      <c r="F46" s="198"/>
      <c r="G46" s="56"/>
      <c r="H46" s="56"/>
      <c r="I46" s="200"/>
      <c r="J46" s="133"/>
    </row>
    <row r="47" spans="1:10" ht="27" customHeight="1" x14ac:dyDescent="0.25">
      <c r="A47" s="137"/>
      <c r="B47" s="191"/>
      <c r="C47" s="194"/>
      <c r="D47" s="195"/>
      <c r="E47" s="197"/>
      <c r="F47" s="199"/>
      <c r="G47" s="57"/>
      <c r="H47" s="57"/>
      <c r="I47" s="201"/>
      <c r="J47" s="133"/>
    </row>
    <row r="48" spans="1:10" ht="27" customHeight="1" x14ac:dyDescent="0.25">
      <c r="A48" s="189"/>
      <c r="B48" s="190"/>
      <c r="C48" s="192"/>
      <c r="D48" s="193"/>
      <c r="E48" s="196"/>
      <c r="F48" s="198"/>
      <c r="G48" s="56"/>
      <c r="H48" s="56"/>
      <c r="I48" s="200"/>
      <c r="J48" s="133"/>
    </row>
    <row r="49" spans="1:10" ht="27" customHeight="1" x14ac:dyDescent="0.25">
      <c r="A49" s="137"/>
      <c r="B49" s="191"/>
      <c r="C49" s="194"/>
      <c r="D49" s="195"/>
      <c r="E49" s="197"/>
      <c r="F49" s="199"/>
      <c r="G49" s="57"/>
      <c r="H49" s="57"/>
      <c r="I49" s="201"/>
      <c r="J49" s="133"/>
    </row>
    <row r="50" spans="1:10" ht="27" customHeight="1" x14ac:dyDescent="0.25">
      <c r="A50" s="188"/>
      <c r="B50" s="190"/>
      <c r="C50" s="192"/>
      <c r="D50" s="193"/>
      <c r="E50" s="196"/>
      <c r="F50" s="198"/>
      <c r="G50" s="56"/>
      <c r="H50" s="56"/>
      <c r="I50" s="200"/>
      <c r="J50" s="133"/>
    </row>
    <row r="51" spans="1:10" ht="27" customHeight="1" x14ac:dyDescent="0.25">
      <c r="A51" s="189"/>
      <c r="B51" s="191"/>
      <c r="C51" s="194"/>
      <c r="D51" s="195"/>
      <c r="E51" s="197"/>
      <c r="F51" s="199"/>
      <c r="G51" s="57"/>
      <c r="H51" s="57"/>
      <c r="I51" s="201"/>
      <c r="J51" s="133"/>
    </row>
    <row r="52" spans="1:10" ht="27" customHeight="1" x14ac:dyDescent="0.25">
      <c r="A52" s="210"/>
      <c r="B52" s="202"/>
      <c r="C52" s="202"/>
      <c r="D52" s="202"/>
      <c r="E52" s="203"/>
      <c r="F52" s="204"/>
      <c r="G52" s="56"/>
      <c r="H52" s="56"/>
      <c r="I52" s="205"/>
      <c r="J52" s="206"/>
    </row>
    <row r="53" spans="1:10" ht="27" customHeight="1" x14ac:dyDescent="0.25">
      <c r="A53" s="210"/>
      <c r="B53" s="202"/>
      <c r="C53" s="202"/>
      <c r="D53" s="202"/>
      <c r="E53" s="203"/>
      <c r="F53" s="204"/>
      <c r="G53" s="57"/>
      <c r="H53" s="57"/>
      <c r="I53" s="205"/>
      <c r="J53" s="206"/>
    </row>
    <row r="54" spans="1:10" ht="27" customHeight="1" x14ac:dyDescent="0.25">
      <c r="A54" s="182"/>
      <c r="B54" s="183"/>
      <c r="C54" s="183"/>
      <c r="D54" s="183"/>
      <c r="E54" s="184"/>
      <c r="F54" s="185"/>
      <c r="G54" s="56"/>
      <c r="H54" s="56"/>
      <c r="I54" s="186"/>
      <c r="J54" s="187"/>
    </row>
    <row r="55" spans="1:10" ht="27" customHeight="1" x14ac:dyDescent="0.25">
      <c r="A55" s="182"/>
      <c r="B55" s="183"/>
      <c r="C55" s="183"/>
      <c r="D55" s="183"/>
      <c r="E55" s="184"/>
      <c r="F55" s="185"/>
      <c r="G55" s="57"/>
      <c r="H55" s="57"/>
      <c r="I55" s="186"/>
      <c r="J55" s="187"/>
    </row>
  </sheetData>
  <mergeCells count="181">
    <mergeCell ref="J10:J11"/>
    <mergeCell ref="B12:B13"/>
    <mergeCell ref="I12:I13"/>
    <mergeCell ref="J12:J13"/>
    <mergeCell ref="B14:B15"/>
    <mergeCell ref="J14:J15"/>
    <mergeCell ref="B16:B17"/>
    <mergeCell ref="J46:J47"/>
    <mergeCell ref="J42:J43"/>
    <mergeCell ref="J38:J39"/>
    <mergeCell ref="J34:J35"/>
    <mergeCell ref="J30:J31"/>
    <mergeCell ref="J26:J27"/>
    <mergeCell ref="I22:I23"/>
    <mergeCell ref="C24:D25"/>
    <mergeCell ref="E24:E25"/>
    <mergeCell ref="F24:F25"/>
    <mergeCell ref="J22:J23"/>
    <mergeCell ref="I24:I25"/>
    <mergeCell ref="J24:J25"/>
    <mergeCell ref="C22:D23"/>
    <mergeCell ref="E22:E23"/>
    <mergeCell ref="B18:B19"/>
    <mergeCell ref="B20:B21"/>
    <mergeCell ref="A54:A55"/>
    <mergeCell ref="B54:B55"/>
    <mergeCell ref="C54:D55"/>
    <mergeCell ref="E54:E55"/>
    <mergeCell ref="F54:F55"/>
    <mergeCell ref="I54:I55"/>
    <mergeCell ref="J50:J51"/>
    <mergeCell ref="A52:A53"/>
    <mergeCell ref="B52:B53"/>
    <mergeCell ref="C52:D53"/>
    <mergeCell ref="E52:E53"/>
    <mergeCell ref="F52:F53"/>
    <mergeCell ref="I52:I53"/>
    <mergeCell ref="J52:J53"/>
    <mergeCell ref="A50:A51"/>
    <mergeCell ref="B50:B51"/>
    <mergeCell ref="C50:D51"/>
    <mergeCell ref="E50:E51"/>
    <mergeCell ref="F50:F51"/>
    <mergeCell ref="I50:I51"/>
    <mergeCell ref="J54:J55"/>
    <mergeCell ref="A48:A49"/>
    <mergeCell ref="B48:B49"/>
    <mergeCell ref="C48:D49"/>
    <mergeCell ref="E48:E49"/>
    <mergeCell ref="F48:F49"/>
    <mergeCell ref="I48:I49"/>
    <mergeCell ref="J48:J49"/>
    <mergeCell ref="A46:A47"/>
    <mergeCell ref="B46:B47"/>
    <mergeCell ref="C46:D47"/>
    <mergeCell ref="E46:E47"/>
    <mergeCell ref="F46:F47"/>
    <mergeCell ref="I46:I47"/>
    <mergeCell ref="A44:A45"/>
    <mergeCell ref="B44:B45"/>
    <mergeCell ref="C44:D45"/>
    <mergeCell ref="E44:E45"/>
    <mergeCell ref="F44:F45"/>
    <mergeCell ref="I44:I45"/>
    <mergeCell ref="J44:J45"/>
    <mergeCell ref="A42:A43"/>
    <mergeCell ref="B42:B43"/>
    <mergeCell ref="C42:D43"/>
    <mergeCell ref="E42:E43"/>
    <mergeCell ref="F42:F43"/>
    <mergeCell ref="I42:I43"/>
    <mergeCell ref="A40:A41"/>
    <mergeCell ref="B40:B41"/>
    <mergeCell ref="C40:D41"/>
    <mergeCell ref="E40:E41"/>
    <mergeCell ref="F40:F41"/>
    <mergeCell ref="I40:I41"/>
    <mergeCell ref="J40:J41"/>
    <mergeCell ref="A38:A39"/>
    <mergeCell ref="B38:B39"/>
    <mergeCell ref="C38:D39"/>
    <mergeCell ref="E38:E39"/>
    <mergeCell ref="F38:F39"/>
    <mergeCell ref="I38:I39"/>
    <mergeCell ref="A36:A37"/>
    <mergeCell ref="B36:B37"/>
    <mergeCell ref="C36:D37"/>
    <mergeCell ref="E36:E37"/>
    <mergeCell ref="F36:F37"/>
    <mergeCell ref="I36:I37"/>
    <mergeCell ref="J36:J37"/>
    <mergeCell ref="A34:A35"/>
    <mergeCell ref="B34:B35"/>
    <mergeCell ref="C34:D35"/>
    <mergeCell ref="E34:E35"/>
    <mergeCell ref="F34:F35"/>
    <mergeCell ref="I34:I35"/>
    <mergeCell ref="A32:A33"/>
    <mergeCell ref="B32:B33"/>
    <mergeCell ref="C32:D33"/>
    <mergeCell ref="E32:E33"/>
    <mergeCell ref="F32:F33"/>
    <mergeCell ref="I32:I33"/>
    <mergeCell ref="J32:J33"/>
    <mergeCell ref="A30:A31"/>
    <mergeCell ref="B30:B31"/>
    <mergeCell ref="C30:D31"/>
    <mergeCell ref="E30:E31"/>
    <mergeCell ref="F30:F31"/>
    <mergeCell ref="I30:I31"/>
    <mergeCell ref="A28:A29"/>
    <mergeCell ref="B28:B29"/>
    <mergeCell ref="C28:D29"/>
    <mergeCell ref="E28:E29"/>
    <mergeCell ref="F28:F29"/>
    <mergeCell ref="I28:I29"/>
    <mergeCell ref="J28:J29"/>
    <mergeCell ref="A26:A27"/>
    <mergeCell ref="B26:B27"/>
    <mergeCell ref="C26:D27"/>
    <mergeCell ref="E26:E27"/>
    <mergeCell ref="F26:F27"/>
    <mergeCell ref="I26:I27"/>
    <mergeCell ref="A18:A19"/>
    <mergeCell ref="A20:A21"/>
    <mergeCell ref="F22:F23"/>
    <mergeCell ref="B22:B23"/>
    <mergeCell ref="B24:B25"/>
    <mergeCell ref="A22:A23"/>
    <mergeCell ref="A24:A25"/>
    <mergeCell ref="C20:D21"/>
    <mergeCell ref="E20:E21"/>
    <mergeCell ref="F20:F21"/>
    <mergeCell ref="J16:J17"/>
    <mergeCell ref="C14:D15"/>
    <mergeCell ref="E14:E15"/>
    <mergeCell ref="F14:F15"/>
    <mergeCell ref="J18:J19"/>
    <mergeCell ref="I20:I21"/>
    <mergeCell ref="J20:J21"/>
    <mergeCell ref="C18:D19"/>
    <mergeCell ref="E18:E19"/>
    <mergeCell ref="F18:F19"/>
    <mergeCell ref="I18:I19"/>
    <mergeCell ref="A14:A15"/>
    <mergeCell ref="A16:A17"/>
    <mergeCell ref="I10:I11"/>
    <mergeCell ref="C12:D13"/>
    <mergeCell ref="E12:E13"/>
    <mergeCell ref="F12:F13"/>
    <mergeCell ref="C10:D11"/>
    <mergeCell ref="E10:E11"/>
    <mergeCell ref="F10:F11"/>
    <mergeCell ref="G10:G11"/>
    <mergeCell ref="A10:A11"/>
    <mergeCell ref="A12:A13"/>
    <mergeCell ref="I14:I15"/>
    <mergeCell ref="C16:D17"/>
    <mergeCell ref="E16:E17"/>
    <mergeCell ref="F16:F17"/>
    <mergeCell ref="I16:I17"/>
    <mergeCell ref="B10:B11"/>
    <mergeCell ref="A1:J3"/>
    <mergeCell ref="A4:B4"/>
    <mergeCell ref="C4:J4"/>
    <mergeCell ref="C5:D5"/>
    <mergeCell ref="A6:A9"/>
    <mergeCell ref="B6:B9"/>
    <mergeCell ref="C6:D7"/>
    <mergeCell ref="E6:E7"/>
    <mergeCell ref="F6:F7"/>
    <mergeCell ref="G6:G7"/>
    <mergeCell ref="H6:H7"/>
    <mergeCell ref="I6:I7"/>
    <mergeCell ref="J6:J9"/>
    <mergeCell ref="C8:D9"/>
    <mergeCell ref="E8:E9"/>
    <mergeCell ref="F8:F9"/>
    <mergeCell ref="G8:G9"/>
    <mergeCell ref="H8:H9"/>
    <mergeCell ref="I8:I9"/>
  </mergeCells>
  <printOptions horizontalCentered="1" verticalCentered="1"/>
  <pageMargins left="0" right="0" top="0" bottom="0" header="0" footer="0"/>
  <pageSetup paperSize="9" scale="52" orientation="portrait" r:id="rId1"/>
  <colBreaks count="1" manualBreakCount="1">
    <brk id="10" max="54" man="1"/>
  </col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A6694F-5309-48B5-AE0A-D92204DD668F}">
  <sheetPr>
    <pageSetUpPr fitToPage="1"/>
  </sheetPr>
  <dimension ref="A1:P24"/>
  <sheetViews>
    <sheetView view="pageBreakPreview" topLeftCell="A7" zoomScale="60" zoomScaleNormal="78" workbookViewId="0">
      <selection activeCell="L9" sqref="L9"/>
    </sheetView>
  </sheetViews>
  <sheetFormatPr defaultRowHeight="15" x14ac:dyDescent="0.25"/>
  <cols>
    <col min="1" max="1" width="6.42578125" style="30" customWidth="1"/>
    <col min="2" max="2" width="26" style="30" customWidth="1"/>
    <col min="3" max="3" width="34" style="30" customWidth="1"/>
    <col min="4" max="4" width="24.7109375" style="30" customWidth="1"/>
    <col min="5" max="5" width="25.28515625" style="30" customWidth="1"/>
    <col min="6" max="6" width="16.42578125" style="30" customWidth="1"/>
    <col min="7" max="8" width="16.28515625" style="30" customWidth="1"/>
    <col min="9" max="9" width="21" style="31" customWidth="1"/>
    <col min="10" max="10" width="16.28515625" style="30" customWidth="1"/>
    <col min="11" max="14" width="26.85546875" style="30" customWidth="1"/>
    <col min="17" max="17" width="18.140625" customWidth="1"/>
  </cols>
  <sheetData>
    <row r="1" spans="1:14" ht="33" customHeight="1" x14ac:dyDescent="0.25">
      <c r="A1" s="119"/>
      <c r="B1" s="119"/>
      <c r="C1" s="120" t="s">
        <v>55</v>
      </c>
      <c r="D1" s="120"/>
      <c r="E1" s="120"/>
      <c r="F1" s="120"/>
      <c r="G1" s="120"/>
      <c r="H1" s="120"/>
      <c r="I1" s="120"/>
      <c r="J1" s="120"/>
      <c r="K1" s="9" t="s">
        <v>19</v>
      </c>
      <c r="L1" s="9" t="s">
        <v>20</v>
      </c>
      <c r="M1" s="9" t="s">
        <v>21</v>
      </c>
      <c r="N1" s="9" t="s">
        <v>22</v>
      </c>
    </row>
    <row r="2" spans="1:14" ht="25.5" customHeight="1" x14ac:dyDescent="0.25">
      <c r="A2" s="119"/>
      <c r="B2" s="119"/>
      <c r="C2" s="120"/>
      <c r="D2" s="120"/>
      <c r="E2" s="120"/>
      <c r="F2" s="120"/>
      <c r="G2" s="120"/>
      <c r="H2" s="120"/>
      <c r="I2" s="120"/>
      <c r="J2" s="120"/>
      <c r="K2" s="107"/>
      <c r="L2" s="107"/>
      <c r="M2" s="107"/>
      <c r="N2" s="107"/>
    </row>
    <row r="3" spans="1:14" ht="25.5" customHeight="1" x14ac:dyDescent="0.25">
      <c r="A3" s="119"/>
      <c r="B3" s="119"/>
      <c r="C3" s="120"/>
      <c r="D3" s="120"/>
      <c r="E3" s="120"/>
      <c r="F3" s="120"/>
      <c r="G3" s="120"/>
      <c r="H3" s="120"/>
      <c r="I3" s="120"/>
      <c r="J3" s="120"/>
      <c r="K3" s="107"/>
      <c r="L3" s="107"/>
      <c r="M3" s="107"/>
      <c r="N3" s="107"/>
    </row>
    <row r="4" spans="1:14" ht="25.5" customHeight="1" x14ac:dyDescent="0.25">
      <c r="A4" s="119"/>
      <c r="B4" s="119"/>
      <c r="C4" s="120"/>
      <c r="D4" s="120"/>
      <c r="E4" s="120"/>
      <c r="F4" s="120"/>
      <c r="G4" s="120"/>
      <c r="H4" s="120"/>
      <c r="I4" s="120"/>
      <c r="J4" s="120"/>
      <c r="K4" s="107"/>
      <c r="L4" s="107"/>
      <c r="M4" s="107"/>
      <c r="N4" s="107"/>
    </row>
    <row r="5" spans="1:14" ht="39" customHeight="1" x14ac:dyDescent="0.25">
      <c r="A5" s="119"/>
      <c r="B5" s="119"/>
      <c r="C5" s="120"/>
      <c r="D5" s="120"/>
      <c r="E5" s="120"/>
      <c r="F5" s="120"/>
      <c r="G5" s="120"/>
      <c r="H5" s="120"/>
      <c r="I5" s="120"/>
      <c r="J5" s="120"/>
      <c r="K5" s="107"/>
      <c r="L5" s="107"/>
      <c r="M5" s="107"/>
      <c r="N5" s="107"/>
    </row>
    <row r="6" spans="1:14" ht="37.5" customHeight="1" x14ac:dyDescent="0.3">
      <c r="A6" s="119"/>
      <c r="B6" s="119"/>
      <c r="C6" s="120"/>
      <c r="D6" s="120"/>
      <c r="E6" s="120"/>
      <c r="F6" s="120"/>
      <c r="G6" s="120"/>
      <c r="H6" s="120"/>
      <c r="I6" s="120"/>
      <c r="J6" s="120"/>
      <c r="K6" s="5"/>
      <c r="L6" s="5"/>
      <c r="M6" s="5"/>
      <c r="N6" s="5"/>
    </row>
    <row r="7" spans="1:14" s="14" customFormat="1" ht="36" customHeight="1" x14ac:dyDescent="0.3">
      <c r="A7" s="121" t="s">
        <v>0</v>
      </c>
      <c r="B7" s="109" t="s">
        <v>1</v>
      </c>
      <c r="C7" s="122" t="s">
        <v>2</v>
      </c>
      <c r="D7" s="122"/>
      <c r="E7" s="121" t="s">
        <v>3</v>
      </c>
      <c r="F7" s="121"/>
      <c r="G7" s="121"/>
      <c r="H7" s="121"/>
      <c r="I7" s="121"/>
      <c r="J7" s="121"/>
      <c r="K7" s="121"/>
      <c r="L7" s="109" t="s">
        <v>6</v>
      </c>
      <c r="M7" s="109" t="s">
        <v>7</v>
      </c>
      <c r="N7" s="109" t="s">
        <v>8</v>
      </c>
    </row>
    <row r="8" spans="1:14" s="14" customFormat="1" ht="52.5" customHeight="1" x14ac:dyDescent="0.3">
      <c r="A8" s="121"/>
      <c r="B8" s="109"/>
      <c r="C8" s="122"/>
      <c r="D8" s="122"/>
      <c r="E8" s="64" t="s">
        <v>37</v>
      </c>
      <c r="F8" s="123" t="s">
        <v>38</v>
      </c>
      <c r="G8" s="123"/>
      <c r="H8" s="123" t="s">
        <v>39</v>
      </c>
      <c r="I8" s="123"/>
      <c r="J8" s="123" t="s">
        <v>5</v>
      </c>
      <c r="K8" s="123"/>
      <c r="L8" s="109"/>
      <c r="M8" s="109"/>
      <c r="N8" s="109"/>
    </row>
    <row r="9" spans="1:14" s="14" customFormat="1" ht="73.5" customHeight="1" x14ac:dyDescent="0.3">
      <c r="A9" s="16">
        <v>1</v>
      </c>
      <c r="B9" s="8" t="s">
        <v>56</v>
      </c>
      <c r="C9" s="111" t="s">
        <v>59</v>
      </c>
      <c r="D9" s="111"/>
      <c r="E9" s="63">
        <v>10</v>
      </c>
      <c r="F9" s="112">
        <v>0</v>
      </c>
      <c r="G9" s="112"/>
      <c r="H9" s="112">
        <v>0</v>
      </c>
      <c r="I9" s="112"/>
      <c r="J9" s="108">
        <f>E9-H9</f>
        <v>10</v>
      </c>
      <c r="K9" s="108" t="s">
        <v>28</v>
      </c>
      <c r="L9" s="8" t="s">
        <v>53</v>
      </c>
      <c r="M9" s="47" t="s">
        <v>54</v>
      </c>
      <c r="N9" s="62"/>
    </row>
    <row r="10" spans="1:14" s="14" customFormat="1" ht="73.5" customHeight="1" x14ac:dyDescent="0.3">
      <c r="A10" s="17">
        <v>2</v>
      </c>
      <c r="B10" s="8"/>
      <c r="C10" s="126"/>
      <c r="D10" s="126"/>
      <c r="E10" s="63" t="s">
        <v>60</v>
      </c>
      <c r="F10" s="112"/>
      <c r="G10" s="112"/>
      <c r="H10" s="112"/>
      <c r="I10" s="112"/>
      <c r="J10" s="108"/>
      <c r="K10" s="108"/>
      <c r="L10" s="8"/>
      <c r="M10" s="47"/>
      <c r="N10" s="18"/>
    </row>
    <row r="11" spans="1:14" s="14" customFormat="1" ht="73.5" customHeight="1" x14ac:dyDescent="0.3">
      <c r="A11" s="16">
        <v>3</v>
      </c>
      <c r="B11" s="8"/>
      <c r="C11" s="126"/>
      <c r="D11" s="126"/>
      <c r="E11" s="63"/>
      <c r="F11" s="112"/>
      <c r="G11" s="112"/>
      <c r="H11" s="112"/>
      <c r="I11" s="112"/>
      <c r="J11" s="108"/>
      <c r="K11" s="108"/>
      <c r="L11" s="8"/>
      <c r="M11" s="47"/>
      <c r="N11" s="18"/>
    </row>
    <row r="12" spans="1:14" s="14" customFormat="1" ht="73.5" customHeight="1" x14ac:dyDescent="0.3">
      <c r="A12" s="17">
        <v>4</v>
      </c>
      <c r="B12" s="8"/>
      <c r="C12" s="111"/>
      <c r="D12" s="111"/>
      <c r="E12" s="63"/>
      <c r="F12" s="112"/>
      <c r="G12" s="112"/>
      <c r="H12" s="112"/>
      <c r="I12" s="112"/>
      <c r="J12" s="108"/>
      <c r="K12" s="108"/>
      <c r="L12" s="8"/>
      <c r="M12" s="47"/>
      <c r="N12" s="18"/>
    </row>
    <row r="13" spans="1:14" s="14" customFormat="1" ht="73.5" customHeight="1" x14ac:dyDescent="0.3">
      <c r="A13" s="16">
        <v>5</v>
      </c>
      <c r="B13" s="8"/>
      <c r="C13" s="111"/>
      <c r="D13" s="111"/>
      <c r="E13" s="63"/>
      <c r="F13" s="112"/>
      <c r="G13" s="112"/>
      <c r="H13" s="112"/>
      <c r="I13" s="112"/>
      <c r="J13" s="108"/>
      <c r="K13" s="108"/>
      <c r="L13" s="8"/>
      <c r="M13" s="47"/>
      <c r="N13" s="18"/>
    </row>
    <row r="14" spans="1:14" s="14" customFormat="1" ht="73.5" customHeight="1" x14ac:dyDescent="0.3">
      <c r="A14" s="16">
        <v>6</v>
      </c>
      <c r="B14" s="8"/>
      <c r="C14" s="111"/>
      <c r="D14" s="111"/>
      <c r="E14" s="63"/>
      <c r="F14" s="112"/>
      <c r="G14" s="112"/>
      <c r="H14" s="112"/>
      <c r="I14" s="112"/>
      <c r="J14" s="108"/>
      <c r="K14" s="108"/>
      <c r="L14" s="8"/>
      <c r="M14" s="47"/>
      <c r="N14" s="18"/>
    </row>
    <row r="15" spans="1:14" s="19" customFormat="1" ht="21" customHeight="1" x14ac:dyDescent="0.3">
      <c r="A15" s="110" t="s">
        <v>9</v>
      </c>
      <c r="B15" s="110"/>
      <c r="C15" s="110"/>
      <c r="D15" s="110"/>
      <c r="E15" s="110"/>
      <c r="F15" s="110"/>
      <c r="G15" s="110"/>
      <c r="H15" s="110"/>
      <c r="I15" s="110"/>
      <c r="J15" s="110"/>
      <c r="K15" s="110"/>
      <c r="L15" s="110"/>
      <c r="M15" s="110"/>
      <c r="N15" s="110"/>
    </row>
    <row r="16" spans="1:14" s="19" customFormat="1" ht="43.5" customHeight="1" x14ac:dyDescent="0.3">
      <c r="A16" s="11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</row>
    <row r="17" spans="1:16" ht="37.5" customHeight="1" x14ac:dyDescent="0.25">
      <c r="A17" s="124" t="s">
        <v>0</v>
      </c>
      <c r="B17" s="125" t="s">
        <v>10</v>
      </c>
      <c r="C17" s="125" t="s">
        <v>11</v>
      </c>
      <c r="D17" s="125" t="s">
        <v>12</v>
      </c>
      <c r="E17" s="127" t="s">
        <v>14</v>
      </c>
      <c r="F17" s="127"/>
      <c r="G17" s="127"/>
      <c r="H17" s="127"/>
      <c r="I17" s="127"/>
      <c r="J17" s="127"/>
      <c r="K17" s="127"/>
      <c r="L17" s="127"/>
      <c r="M17" s="127"/>
      <c r="N17" s="127"/>
      <c r="P17">
        <f>394+341</f>
        <v>735</v>
      </c>
    </row>
    <row r="18" spans="1:16" ht="43.5" customHeight="1" x14ac:dyDescent="0.25">
      <c r="A18" s="124"/>
      <c r="B18" s="125"/>
      <c r="C18" s="125"/>
      <c r="D18" s="125"/>
      <c r="E18" s="20" t="s">
        <v>13</v>
      </c>
      <c r="F18" s="21" t="s">
        <v>15</v>
      </c>
      <c r="G18" s="21" t="s">
        <v>16</v>
      </c>
      <c r="H18" s="21" t="s">
        <v>4</v>
      </c>
      <c r="I18" s="21" t="s">
        <v>17</v>
      </c>
      <c r="J18" s="125" t="s">
        <v>8</v>
      </c>
      <c r="K18" s="125"/>
      <c r="L18" s="125"/>
      <c r="M18" s="125"/>
      <c r="N18" s="125"/>
    </row>
    <row r="19" spans="1:16" ht="63.75" customHeight="1" x14ac:dyDescent="0.25">
      <c r="A19" s="16">
        <v>1</v>
      </c>
      <c r="B19" s="22" t="str">
        <f t="shared" ref="B19" si="0">+C9</f>
        <v>Con lăn cao su</v>
      </c>
      <c r="C19" s="61">
        <v>0</v>
      </c>
      <c r="D19" s="23">
        <f>+C19-H9</f>
        <v>0</v>
      </c>
      <c r="E19" s="23"/>
      <c r="F19" s="61">
        <v>0</v>
      </c>
      <c r="G19" s="24">
        <v>0</v>
      </c>
      <c r="H19" s="24">
        <v>0</v>
      </c>
      <c r="I19" s="24">
        <f>+G19+H19-H9</f>
        <v>0</v>
      </c>
      <c r="J19" s="129"/>
      <c r="K19" s="129"/>
      <c r="L19" s="129"/>
      <c r="M19" s="129"/>
      <c r="N19" s="129"/>
      <c r="O19" s="25">
        <f>+ROUND(I19/15,0)</f>
        <v>0</v>
      </c>
      <c r="P19" t="s">
        <v>40</v>
      </c>
    </row>
    <row r="20" spans="1:16" s="26" customFormat="1" ht="63.75" customHeight="1" x14ac:dyDescent="0.3">
      <c r="A20" s="16">
        <v>2</v>
      </c>
      <c r="B20" s="22"/>
      <c r="C20" s="61"/>
      <c r="D20" s="23"/>
      <c r="E20" s="23"/>
      <c r="F20" s="61"/>
      <c r="G20" s="24"/>
      <c r="H20" s="24"/>
      <c r="I20" s="24"/>
      <c r="J20" s="128"/>
      <c r="K20" s="128"/>
      <c r="L20" s="128"/>
      <c r="M20" s="128"/>
      <c r="N20" s="128"/>
      <c r="O20" s="46">
        <f>+(I20/30)</f>
        <v>0</v>
      </c>
      <c r="P20" t="s">
        <v>40</v>
      </c>
    </row>
    <row r="21" spans="1:16" ht="63.75" customHeight="1" x14ac:dyDescent="0.25">
      <c r="A21" s="16">
        <v>3</v>
      </c>
      <c r="B21" s="22"/>
      <c r="C21" s="61"/>
      <c r="D21" s="23"/>
      <c r="E21" s="23"/>
      <c r="F21" s="61"/>
      <c r="G21" s="24"/>
      <c r="H21" s="24"/>
      <c r="I21" s="24"/>
      <c r="J21" s="128"/>
      <c r="K21" s="128"/>
      <c r="L21" s="128"/>
      <c r="M21" s="128"/>
      <c r="N21" s="128"/>
      <c r="O21" s="25">
        <f t="shared" ref="O21:O23" si="1">+ROUND(I21/15,0)</f>
        <v>0</v>
      </c>
      <c r="P21" t="s">
        <v>40</v>
      </c>
    </row>
    <row r="22" spans="1:16" s="29" customFormat="1" ht="63.75" customHeight="1" x14ac:dyDescent="0.25">
      <c r="A22" s="16">
        <v>4</v>
      </c>
      <c r="B22" s="22"/>
      <c r="C22" s="27"/>
      <c r="D22" s="23"/>
      <c r="E22" s="23"/>
      <c r="F22" s="43"/>
      <c r="G22" s="61"/>
      <c r="H22" s="28"/>
      <c r="I22" s="24"/>
      <c r="J22" s="128"/>
      <c r="K22" s="128"/>
      <c r="L22" s="128"/>
      <c r="M22" s="128"/>
      <c r="N22" s="128"/>
      <c r="O22" s="25">
        <f t="shared" si="1"/>
        <v>0</v>
      </c>
      <c r="P22" t="s">
        <v>40</v>
      </c>
    </row>
    <row r="23" spans="1:16" s="29" customFormat="1" ht="63.75" customHeight="1" x14ac:dyDescent="0.25">
      <c r="A23" s="16">
        <v>5</v>
      </c>
      <c r="B23" s="22"/>
      <c r="C23" s="13"/>
      <c r="D23" s="27"/>
      <c r="E23" s="23"/>
      <c r="F23" s="61"/>
      <c r="G23" s="24"/>
      <c r="H23" s="24"/>
      <c r="I23" s="24"/>
      <c r="J23" s="128"/>
      <c r="K23" s="128"/>
      <c r="L23" s="128"/>
      <c r="M23" s="128"/>
      <c r="N23" s="128"/>
      <c r="O23" s="25">
        <f t="shared" si="1"/>
        <v>0</v>
      </c>
      <c r="P23" t="s">
        <v>40</v>
      </c>
    </row>
    <row r="24" spans="1:16" ht="76.5" customHeight="1" x14ac:dyDescent="0.25">
      <c r="A24" s="16">
        <v>6</v>
      </c>
      <c r="B24" s="22"/>
      <c r="C24" s="13"/>
      <c r="D24" s="27"/>
      <c r="E24" s="23"/>
      <c r="F24" s="61"/>
      <c r="G24" s="24"/>
      <c r="H24" s="24"/>
      <c r="I24" s="24"/>
      <c r="J24" s="128"/>
      <c r="K24" s="128"/>
      <c r="L24" s="128"/>
      <c r="M24" s="128"/>
      <c r="N24" s="128"/>
    </row>
  </sheetData>
  <sheetProtection formatCells="0" formatRows="0" insertColumns="0" insertRows="0" insertHyperlinks="0" deleteRows="0" selectLockedCells="1" sort="0" autoFilter="0" pivotTables="0" selectUnlockedCells="1"/>
  <mergeCells count="53">
    <mergeCell ref="J24:N24"/>
    <mergeCell ref="J18:N18"/>
    <mergeCell ref="J19:N19"/>
    <mergeCell ref="J20:N20"/>
    <mergeCell ref="J21:N21"/>
    <mergeCell ref="J22:N22"/>
    <mergeCell ref="J23:N23"/>
    <mergeCell ref="C14:D14"/>
    <mergeCell ref="F14:G14"/>
    <mergeCell ref="H14:I14"/>
    <mergeCell ref="J14:K14"/>
    <mergeCell ref="A15:N16"/>
    <mergeCell ref="A17:A18"/>
    <mergeCell ref="B17:B18"/>
    <mergeCell ref="C17:C18"/>
    <mergeCell ref="D17:D18"/>
    <mergeCell ref="E17:N17"/>
    <mergeCell ref="C12:D12"/>
    <mergeCell ref="F12:G12"/>
    <mergeCell ref="H12:I12"/>
    <mergeCell ref="J12:K12"/>
    <mergeCell ref="C13:D13"/>
    <mergeCell ref="F13:G13"/>
    <mergeCell ref="H13:I13"/>
    <mergeCell ref="J13:K13"/>
    <mergeCell ref="C10:D10"/>
    <mergeCell ref="F10:G10"/>
    <mergeCell ref="H10:I10"/>
    <mergeCell ref="J10:K10"/>
    <mergeCell ref="C11:D11"/>
    <mergeCell ref="F11:G11"/>
    <mergeCell ref="H11:I11"/>
    <mergeCell ref="J11:K11"/>
    <mergeCell ref="N7:N8"/>
    <mergeCell ref="F8:G8"/>
    <mergeCell ref="H8:I8"/>
    <mergeCell ref="J8:K8"/>
    <mergeCell ref="C9:D9"/>
    <mergeCell ref="F9:G9"/>
    <mergeCell ref="H9:I9"/>
    <mergeCell ref="J9:K9"/>
    <mergeCell ref="M7:M8"/>
    <mergeCell ref="A7:A8"/>
    <mergeCell ref="B7:B8"/>
    <mergeCell ref="C7:D8"/>
    <mergeCell ref="E7:K7"/>
    <mergeCell ref="L7:L8"/>
    <mergeCell ref="N2:N5"/>
    <mergeCell ref="A1:B6"/>
    <mergeCell ref="C1:J6"/>
    <mergeCell ref="K2:K5"/>
    <mergeCell ref="L2:L5"/>
    <mergeCell ref="M2:M5"/>
  </mergeCells>
  <printOptions horizontalCentered="1" verticalCentered="1"/>
  <pageMargins left="0" right="0" top="0" bottom="0" header="0" footer="0"/>
  <pageSetup paperSize="9" scale="46" fitToHeight="0" orientation="landscape" r:id="rId1"/>
  <rowBreaks count="1" manualBreakCount="1">
    <brk id="24" max="13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19</vt:i4>
      </vt:variant>
      <vt:variant>
        <vt:lpstr>Named Ranges</vt:lpstr>
      </vt:variant>
      <vt:variant>
        <vt:i4>15</vt:i4>
      </vt:variant>
    </vt:vector>
  </HeadingPairs>
  <TitlesOfParts>
    <vt:vector size="34" baseType="lpstr">
      <vt:lpstr>VPP</vt:lpstr>
      <vt:lpstr>Sheet3</vt:lpstr>
      <vt:lpstr>Sheet1</vt:lpstr>
      <vt:lpstr>bút dạ ct</vt:lpstr>
      <vt:lpstr>VPP (2)</vt:lpstr>
      <vt:lpstr>bút dạ ct (8)</vt:lpstr>
      <vt:lpstr>bút dạ ct (3)</vt:lpstr>
      <vt:lpstr>bút dạ ct (2)</vt:lpstr>
      <vt:lpstr>VPP (3)</vt:lpstr>
      <vt:lpstr>bút dạ ct (4)</vt:lpstr>
      <vt:lpstr>VPP (4)</vt:lpstr>
      <vt:lpstr>bút dạ ct (5)</vt:lpstr>
      <vt:lpstr>VPP (5)</vt:lpstr>
      <vt:lpstr>bút dạ ct (6)</vt:lpstr>
      <vt:lpstr>metal</vt:lpstr>
      <vt:lpstr>metal1</vt:lpstr>
      <vt:lpstr>bút dạ ct (7)</vt:lpstr>
      <vt:lpstr>VPP (6)</vt:lpstr>
      <vt:lpstr>Sheet2</vt:lpstr>
      <vt:lpstr>'bút dạ ct'!Print_Area</vt:lpstr>
      <vt:lpstr>'bút dạ ct (2)'!Print_Area</vt:lpstr>
      <vt:lpstr>'bút dạ ct (3)'!Print_Area</vt:lpstr>
      <vt:lpstr>'bút dạ ct (4)'!Print_Area</vt:lpstr>
      <vt:lpstr>'bút dạ ct (5)'!Print_Area</vt:lpstr>
      <vt:lpstr>'bút dạ ct (6)'!Print_Area</vt:lpstr>
      <vt:lpstr>'bút dạ ct (7)'!Print_Area</vt:lpstr>
      <vt:lpstr>'bút dạ ct (8)'!Print_Area</vt:lpstr>
      <vt:lpstr>metal!Print_Area</vt:lpstr>
      <vt:lpstr>metal1!Print_Area</vt:lpstr>
      <vt:lpstr>VPP!Print_Area</vt:lpstr>
      <vt:lpstr>'VPP (3)'!Print_Area</vt:lpstr>
      <vt:lpstr>'VPP (4)'!Print_Area</vt:lpstr>
      <vt:lpstr>'VPP (5)'!Print_Area</vt:lpstr>
      <vt:lpstr>'VPP (6)'!Print_Area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DUONG CUONG</dc:creator>
  <cp:lastModifiedBy>Admin</cp:lastModifiedBy>
  <cp:lastPrinted>2020-10-06T09:14:42Z</cp:lastPrinted>
  <dcterms:created xsi:type="dcterms:W3CDTF">2019-08-22T08:23:02Z</dcterms:created>
  <dcterms:modified xsi:type="dcterms:W3CDTF">2020-10-12T03:39:25Z</dcterms:modified>
</cp:coreProperties>
</file>